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List1" sheetId="1" r:id="rId1"/>
    <sheet name="List2" sheetId="2" r:id="rId2"/>
    <sheet name="List3" sheetId="3" r:id="rId3"/>
  </sheets>
  <definedNames>
    <definedName name="_xlnm.Print_Area" localSheetId="0">List1!$B$1:$H$55</definedName>
  </definedNames>
  <calcPr calcId="145621"/>
</workbook>
</file>

<file path=xl/calcChain.xml><?xml version="1.0" encoding="utf-8"?>
<calcChain xmlns="http://schemas.openxmlformats.org/spreadsheetml/2006/main">
  <c r="G19" i="1" l="1"/>
  <c r="F20" i="1"/>
  <c r="F19" i="1"/>
  <c r="F53" i="1" l="1"/>
  <c r="G53" i="1"/>
  <c r="G52" i="1"/>
  <c r="F52" i="1"/>
  <c r="G51" i="1"/>
  <c r="F51" i="1"/>
  <c r="G50" i="1"/>
  <c r="F50" i="1"/>
  <c r="G49" i="1"/>
  <c r="F49" i="1"/>
  <c r="G48" i="1"/>
  <c r="F48" i="1"/>
  <c r="F45" i="1"/>
  <c r="G45" i="1"/>
  <c r="F44" i="1"/>
  <c r="G44" i="1"/>
  <c r="G43" i="1"/>
  <c r="F43" i="1"/>
  <c r="G42" i="1"/>
  <c r="F42" i="1"/>
  <c r="G41" i="1"/>
  <c r="F41" i="1"/>
  <c r="G40" i="1"/>
  <c r="F40" i="1"/>
  <c r="G39" i="1"/>
  <c r="F39" i="1"/>
  <c r="G38" i="1"/>
  <c r="F38" i="1"/>
  <c r="F31" i="1"/>
  <c r="G31" i="1"/>
  <c r="F32" i="1"/>
  <c r="G32" i="1"/>
  <c r="F33" i="1"/>
  <c r="G33" i="1"/>
  <c r="F34" i="1"/>
  <c r="G34" i="1"/>
  <c r="F35" i="1"/>
  <c r="G35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1" i="1"/>
  <c r="F21" i="1"/>
  <c r="G20" i="1"/>
  <c r="G18" i="1"/>
  <c r="F18" i="1"/>
  <c r="G17" i="1"/>
  <c r="F17" i="1"/>
  <c r="G16" i="1"/>
  <c r="F16" i="1"/>
  <c r="G15" i="1"/>
  <c r="F15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G4" i="1"/>
  <c r="F4" i="1"/>
  <c r="F55" i="1" l="1"/>
  <c r="G55" i="1"/>
  <c r="F37" i="1"/>
  <c r="F47" i="1"/>
  <c r="F14" i="1"/>
  <c r="G14" i="1"/>
  <c r="G37" i="1"/>
  <c r="G47" i="1"/>
  <c r="F23" i="1"/>
  <c r="G23" i="1"/>
</calcChain>
</file>

<file path=xl/sharedStrings.xml><?xml version="1.0" encoding="utf-8"?>
<sst xmlns="http://schemas.openxmlformats.org/spreadsheetml/2006/main" count="133" uniqueCount="60">
  <si>
    <t>Oprava trhlin na fasádě</t>
  </si>
  <si>
    <t>Kamerový systém</t>
  </si>
  <si>
    <t>Prostupy do stoupaček v 1PP</t>
  </si>
  <si>
    <t>Plánované činnosti a revize 2021- dále</t>
  </si>
  <si>
    <t>činnost</t>
  </si>
  <si>
    <t>Rok</t>
  </si>
  <si>
    <t>odhad</t>
  </si>
  <si>
    <t>financováno</t>
  </si>
  <si>
    <t>rozpočet</t>
  </si>
  <si>
    <t>fond oprav</t>
  </si>
  <si>
    <t>VZT bez oprav</t>
  </si>
  <si>
    <t>VZT s opravami</t>
  </si>
  <si>
    <t>PO</t>
  </si>
  <si>
    <t>Výtah</t>
  </si>
  <si>
    <t>Hromosvod</t>
  </si>
  <si>
    <t>poznámka</t>
  </si>
  <si>
    <t>Výtah odborná zkouška a inspekční prohlídka</t>
  </si>
  <si>
    <t>Kalorimetry</t>
  </si>
  <si>
    <t>Vodoměry teplá</t>
  </si>
  <si>
    <t>Vodoměry studená</t>
  </si>
  <si>
    <t>Bytové uzávěry</t>
  </si>
  <si>
    <t>Záruční kontrola opravy podlah garáží</t>
  </si>
  <si>
    <t>Revize elektro</t>
  </si>
  <si>
    <t>Oprava elektro po revizi</t>
  </si>
  <si>
    <t xml:space="preserve">Úpravy výtahu, seřízení dojezdu, výměna jističů </t>
  </si>
  <si>
    <t>Kontrola a čistění ležatých svodů kanalizace 1PP</t>
  </si>
  <si>
    <t>Seřízení a nutná úprava vstupních dveří</t>
  </si>
  <si>
    <t>Čipy, zámky</t>
  </si>
  <si>
    <t>Zvonkové tablo</t>
  </si>
  <si>
    <t>celkem</t>
  </si>
  <si>
    <t>Oprava omítek zdí ve spol. prostor. včetně výmalby</t>
  </si>
  <si>
    <t>x</t>
  </si>
  <si>
    <t>Oprava těsnění balkónů</t>
  </si>
  <si>
    <t>Výměna vstupních dvěří a schránek, oprava soklu</t>
  </si>
  <si>
    <t>Opravy podlah (stěn) garáží nad rámec záruky</t>
  </si>
  <si>
    <t>mandatorní náklady - cyklus 1 rok</t>
  </si>
  <si>
    <t>investice na rok 2021</t>
  </si>
  <si>
    <t>investice na rok 2022</t>
  </si>
  <si>
    <t>mandatorní výdaj - 3 roky a 6 let</t>
  </si>
  <si>
    <t>mandatorní výdaj - 10 let</t>
  </si>
  <si>
    <t>mandatorní výdaj - 5 let</t>
  </si>
  <si>
    <t>investice na rok 2024</t>
  </si>
  <si>
    <t>investice na rok 2025</t>
  </si>
  <si>
    <t>schválený rozp. 2018</t>
  </si>
  <si>
    <t>Výměna okapových svodů, čištění mechu</t>
  </si>
  <si>
    <t>Dveře do chodeb</t>
  </si>
  <si>
    <t>Čištění topné soustavy</t>
  </si>
  <si>
    <t>Světla ve sklepích</t>
  </si>
  <si>
    <t>platí dům 704/1 - mandatorní výdaj - 4 roky</t>
  </si>
  <si>
    <t>OK</t>
  </si>
  <si>
    <t>TM</t>
  </si>
  <si>
    <t>MK JČ</t>
  </si>
  <si>
    <t>ŠK</t>
  </si>
  <si>
    <t>Finanční plán oprav a údržby Zlonická 703/2 - výhled (aktualizace 10/2021)</t>
  </si>
  <si>
    <t>Výměna garážových vrat 1PP a 2PP</t>
  </si>
  <si>
    <t>mandatorní náklady - cyklus 4 roky</t>
  </si>
  <si>
    <t>mandatorní náklady - cyklus 5 let</t>
  </si>
  <si>
    <t>technický dozor - kontrola stavu</t>
  </si>
  <si>
    <t>v případě potřeby oprav</t>
  </si>
  <si>
    <t>mandatorní výdaj - 2 roky vizualní revize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</si>
</sst>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10" fillId="0" borderId="4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0" fontId="0" fillId="0" borderId="0" xfId="0" applyNumberFormat="1" applyAlignment="1">
      <alignment horizontal="right" vertical="center"/>
    </xf>
    <xf numFmtId="0" fontId="10" fillId="0" borderId="8" xfId="0" applyNumberFormat="1" applyFont="1" applyBorder="1" applyAlignment="1">
      <alignment horizontal="left" vertical="center" wrapText="1"/>
    </xf>
    <xf numFmtId="164" fontId="10" fillId="0" borderId="10" xfId="0" applyNumberFormat="1" applyFont="1" applyBorder="1" applyAlignment="1">
      <alignment horizontal="right" vertical="center" wrapText="1"/>
    </xf>
    <xf numFmtId="0" fontId="10" fillId="0" borderId="6" xfId="0" applyNumberFormat="1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164" fontId="10" fillId="0" borderId="5" xfId="0" applyNumberFormat="1" applyFont="1" applyBorder="1" applyAlignment="1">
      <alignment horizontal="right" vertical="center" wrapText="1"/>
    </xf>
    <xf numFmtId="0" fontId="10" fillId="0" borderId="2" xfId="0" applyNumberFormat="1" applyFont="1" applyBorder="1" applyAlignment="1">
      <alignment horizontal="left" vertical="center"/>
    </xf>
    <xf numFmtId="164" fontId="10" fillId="0" borderId="14" xfId="0" applyNumberFormat="1" applyFont="1" applyBorder="1" applyAlignment="1">
      <alignment horizontal="righ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64" fontId="11" fillId="0" borderId="13" xfId="0" applyNumberFormat="1" applyFont="1" applyBorder="1" applyAlignment="1">
      <alignment horizontal="right" vertical="center" wrapText="1"/>
    </xf>
    <xf numFmtId="164" fontId="11" fillId="0" borderId="5" xfId="0" applyNumberFormat="1" applyFont="1" applyBorder="1" applyAlignment="1">
      <alignment horizontal="right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left" vertical="center" wrapText="1"/>
    </xf>
    <xf numFmtId="0" fontId="7" fillId="2" borderId="6" xfId="0" applyNumberFormat="1" applyFont="1" applyFill="1" applyBorder="1" applyAlignment="1">
      <alignment horizontal="left" vertical="center"/>
    </xf>
    <xf numFmtId="0" fontId="10" fillId="3" borderId="8" xfId="0" applyNumberFormat="1" applyFont="1" applyFill="1" applyBorder="1" applyAlignment="1">
      <alignment horizontal="left" vertical="center" wrapText="1"/>
    </xf>
    <xf numFmtId="0" fontId="7" fillId="3" borderId="6" xfId="0" applyNumberFormat="1" applyFont="1" applyFill="1" applyBorder="1" applyAlignment="1">
      <alignment horizontal="left" vertical="center"/>
    </xf>
    <xf numFmtId="0" fontId="10" fillId="4" borderId="8" xfId="0" applyNumberFormat="1" applyFont="1" applyFill="1" applyBorder="1" applyAlignment="1">
      <alignment horizontal="left" vertical="center" wrapText="1"/>
    </xf>
    <xf numFmtId="0" fontId="9" fillId="4" borderId="8" xfId="0" applyNumberFormat="1" applyFont="1" applyFill="1" applyBorder="1" applyAlignment="1">
      <alignment horizontal="left" vertical="center" wrapText="1"/>
    </xf>
    <xf numFmtId="0" fontId="7" fillId="4" borderId="6" xfId="0" applyNumberFormat="1" applyFont="1" applyFill="1" applyBorder="1" applyAlignment="1">
      <alignment horizontal="left" vertical="center"/>
    </xf>
    <xf numFmtId="0" fontId="7" fillId="4" borderId="8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0" fontId="8" fillId="4" borderId="8" xfId="0" applyNumberFormat="1" applyFont="1" applyFill="1" applyBorder="1" applyAlignment="1">
      <alignment horizontal="left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10" fillId="5" borderId="8" xfId="0" applyNumberFormat="1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left" vertical="center"/>
    </xf>
    <xf numFmtId="0" fontId="6" fillId="4" borderId="8" xfId="0" applyNumberFormat="1" applyFont="1" applyFill="1" applyBorder="1" applyAlignment="1">
      <alignment horizontal="left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3" fillId="3" borderId="6" xfId="0" applyNumberFormat="1" applyFont="1" applyFill="1" applyBorder="1" applyAlignment="1">
      <alignment horizontal="left" vertical="center"/>
    </xf>
    <xf numFmtId="164" fontId="2" fillId="2" borderId="8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left" vertical="center"/>
    </xf>
    <xf numFmtId="0" fontId="1" fillId="4" borderId="8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left" vertical="center"/>
    </xf>
    <xf numFmtId="0" fontId="1" fillId="4" borderId="6" xfId="0" applyNumberFormat="1" applyFont="1" applyFill="1" applyBorder="1" applyAlignment="1">
      <alignment horizontal="left" vertical="center"/>
    </xf>
    <xf numFmtId="0" fontId="1" fillId="3" borderId="6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zoomScaleNormal="100" zoomScaleSheetLayoutView="85" workbookViewId="0">
      <selection activeCell="M25" sqref="M25"/>
    </sheetView>
  </sheetViews>
  <sheetFormatPr defaultRowHeight="15" x14ac:dyDescent="0.25"/>
  <cols>
    <col min="1" max="1" width="9.140625" style="1"/>
    <col min="2" max="2" width="6.7109375" style="2" customWidth="1"/>
    <col min="3" max="3" width="45.7109375" style="2" customWidth="1"/>
    <col min="4" max="7" width="11.7109375" style="5" customWidth="1"/>
    <col min="8" max="8" width="38.7109375" style="1" customWidth="1"/>
    <col min="9" max="16384" width="9.140625" style="1"/>
  </cols>
  <sheetData>
    <row r="1" spans="1:8" ht="19.5" thickBot="1" x14ac:dyDescent="0.3">
      <c r="B1" s="54" t="s">
        <v>53</v>
      </c>
      <c r="C1" s="54"/>
      <c r="D1" s="54"/>
      <c r="E1" s="54"/>
      <c r="F1" s="54"/>
      <c r="G1" s="54"/>
      <c r="H1" s="54"/>
    </row>
    <row r="2" spans="1:8" ht="15.75" thickBot="1" x14ac:dyDescent="0.3">
      <c r="B2" s="51" t="s">
        <v>3</v>
      </c>
      <c r="C2" s="52"/>
      <c r="D2" s="52"/>
      <c r="E2" s="52"/>
      <c r="F2" s="52"/>
      <c r="G2" s="52"/>
      <c r="H2" s="53"/>
    </row>
    <row r="3" spans="1:8" ht="30.75" thickBot="1" x14ac:dyDescent="0.3">
      <c r="B3" s="9" t="s">
        <v>5</v>
      </c>
      <c r="C3" s="20" t="s">
        <v>4</v>
      </c>
      <c r="D3" s="10" t="s">
        <v>6</v>
      </c>
      <c r="E3" s="20" t="s">
        <v>7</v>
      </c>
      <c r="F3" s="21" t="s">
        <v>8</v>
      </c>
      <c r="G3" s="10" t="s">
        <v>9</v>
      </c>
      <c r="H3" s="19" t="s">
        <v>15</v>
      </c>
    </row>
    <row r="4" spans="1:8" x14ac:dyDescent="0.25">
      <c r="B4" s="49">
        <v>2021</v>
      </c>
      <c r="C4" s="25" t="s">
        <v>10</v>
      </c>
      <c r="D4" s="4">
        <v>20000</v>
      </c>
      <c r="E4" s="35" t="s">
        <v>8</v>
      </c>
      <c r="F4" s="15">
        <f>IF(E4="rozpočet",D4,0)</f>
        <v>20000</v>
      </c>
      <c r="G4" s="4">
        <f>IF(E4="fond oprav",D4,0)</f>
        <v>0</v>
      </c>
      <c r="H4" s="26" t="s">
        <v>35</v>
      </c>
    </row>
    <row r="5" spans="1:8" x14ac:dyDescent="0.25">
      <c r="B5" s="49"/>
      <c r="C5" s="25" t="s">
        <v>11</v>
      </c>
      <c r="D5" s="4">
        <v>60000</v>
      </c>
      <c r="E5" s="35" t="s">
        <v>8</v>
      </c>
      <c r="F5" s="15">
        <f t="shared" ref="F5:F12" si="0">IF(E5="rozpočet",D5,0)</f>
        <v>60000</v>
      </c>
      <c r="G5" s="4">
        <f t="shared" ref="G5:G12" si="1">IF(E5="fond oprav",D5,0)</f>
        <v>0</v>
      </c>
      <c r="H5" s="8"/>
    </row>
    <row r="6" spans="1:8" x14ac:dyDescent="0.25">
      <c r="A6" s="1" t="s">
        <v>49</v>
      </c>
      <c r="B6" s="49"/>
      <c r="C6" s="25" t="s">
        <v>12</v>
      </c>
      <c r="D6" s="4">
        <v>10000</v>
      </c>
      <c r="E6" s="35" t="s">
        <v>8</v>
      </c>
      <c r="F6" s="15">
        <f t="shared" si="0"/>
        <v>10000</v>
      </c>
      <c r="G6" s="4">
        <f t="shared" si="1"/>
        <v>0</v>
      </c>
      <c r="H6" s="8"/>
    </row>
    <row r="7" spans="1:8" x14ac:dyDescent="0.25">
      <c r="A7" s="1" t="s">
        <v>49</v>
      </c>
      <c r="B7" s="49"/>
      <c r="C7" s="25" t="s">
        <v>13</v>
      </c>
      <c r="D7" s="4">
        <v>13500</v>
      </c>
      <c r="E7" s="35" t="s">
        <v>8</v>
      </c>
      <c r="F7" s="15">
        <f t="shared" si="0"/>
        <v>13500</v>
      </c>
      <c r="G7" s="4">
        <f t="shared" si="1"/>
        <v>0</v>
      </c>
      <c r="H7" s="8"/>
    </row>
    <row r="8" spans="1:8" x14ac:dyDescent="0.25">
      <c r="B8" s="49"/>
      <c r="C8" s="27" t="s">
        <v>14</v>
      </c>
      <c r="D8" s="4">
        <v>2500</v>
      </c>
      <c r="E8" s="23" t="s">
        <v>31</v>
      </c>
      <c r="F8" s="15">
        <f t="shared" si="0"/>
        <v>0</v>
      </c>
      <c r="G8" s="4">
        <f t="shared" si="1"/>
        <v>0</v>
      </c>
      <c r="H8" s="46" t="s">
        <v>48</v>
      </c>
    </row>
    <row r="9" spans="1:8" x14ac:dyDescent="0.25">
      <c r="B9" s="49"/>
      <c r="C9" s="43" t="s">
        <v>44</v>
      </c>
      <c r="D9" s="4">
        <v>260000</v>
      </c>
      <c r="E9" s="35" t="s">
        <v>8</v>
      </c>
      <c r="F9" s="15">
        <f t="shared" si="0"/>
        <v>260000</v>
      </c>
      <c r="G9" s="4">
        <f t="shared" si="1"/>
        <v>0</v>
      </c>
      <c r="H9" s="31" t="s">
        <v>36</v>
      </c>
    </row>
    <row r="10" spans="1:8" x14ac:dyDescent="0.25">
      <c r="A10" s="1" t="s">
        <v>49</v>
      </c>
      <c r="B10" s="49"/>
      <c r="C10" s="29" t="s">
        <v>2</v>
      </c>
      <c r="D10" s="4">
        <v>150000</v>
      </c>
      <c r="E10" s="39" t="s">
        <v>9</v>
      </c>
      <c r="F10" s="15">
        <f t="shared" si="0"/>
        <v>0</v>
      </c>
      <c r="G10" s="4">
        <f t="shared" si="1"/>
        <v>150000</v>
      </c>
      <c r="H10" s="42" t="s">
        <v>43</v>
      </c>
    </row>
    <row r="11" spans="1:8" x14ac:dyDescent="0.25">
      <c r="A11" s="1" t="s">
        <v>49</v>
      </c>
      <c r="B11" s="49"/>
      <c r="C11" s="30" t="s">
        <v>24</v>
      </c>
      <c r="D11" s="4">
        <v>20000</v>
      </c>
      <c r="E11" s="44" t="s">
        <v>8</v>
      </c>
      <c r="F11" s="15">
        <f t="shared" si="0"/>
        <v>20000</v>
      </c>
      <c r="G11" s="4">
        <f t="shared" si="1"/>
        <v>0</v>
      </c>
      <c r="H11" s="8"/>
    </row>
    <row r="12" spans="1:8" x14ac:dyDescent="0.25">
      <c r="A12" s="1" t="s">
        <v>49</v>
      </c>
      <c r="B12" s="49"/>
      <c r="C12" s="30" t="s">
        <v>26</v>
      </c>
      <c r="D12" s="4">
        <v>10000</v>
      </c>
      <c r="E12" s="41" t="s">
        <v>8</v>
      </c>
      <c r="F12" s="15">
        <f t="shared" si="0"/>
        <v>10000</v>
      </c>
      <c r="G12" s="4">
        <f t="shared" si="1"/>
        <v>0</v>
      </c>
      <c r="H12" s="8"/>
    </row>
    <row r="13" spans="1:8" ht="15.75" thickBot="1" x14ac:dyDescent="0.3">
      <c r="B13" s="49"/>
      <c r="C13" s="6"/>
      <c r="D13" s="4"/>
      <c r="E13" s="22"/>
      <c r="F13" s="15"/>
      <c r="G13" s="4"/>
      <c r="H13" s="8"/>
    </row>
    <row r="14" spans="1:8" ht="15.75" thickBot="1" x14ac:dyDescent="0.3">
      <c r="B14" s="50"/>
      <c r="C14" s="12" t="s">
        <v>29</v>
      </c>
      <c r="D14" s="13"/>
      <c r="E14" s="24"/>
      <c r="F14" s="17">
        <f>SUM(F4:F13)</f>
        <v>393500</v>
      </c>
      <c r="G14" s="18">
        <f>SUM(G4:G13)</f>
        <v>150000</v>
      </c>
      <c r="H14" s="14"/>
    </row>
    <row r="15" spans="1:8" x14ac:dyDescent="0.25">
      <c r="B15" s="48">
        <v>2022</v>
      </c>
      <c r="C15" s="25" t="s">
        <v>10</v>
      </c>
      <c r="D15" s="4">
        <v>20000</v>
      </c>
      <c r="E15" s="35" t="s">
        <v>8</v>
      </c>
      <c r="F15" s="15">
        <f>IF(E15="rozpočet",D15,0)</f>
        <v>20000</v>
      </c>
      <c r="G15" s="4">
        <f>IF(E15="fond oprav",D15,0)</f>
        <v>0</v>
      </c>
      <c r="H15" s="26" t="s">
        <v>35</v>
      </c>
    </row>
    <row r="16" spans="1:8" x14ac:dyDescent="0.25">
      <c r="B16" s="49"/>
      <c r="C16" s="25" t="s">
        <v>11</v>
      </c>
      <c r="D16" s="4">
        <v>60000</v>
      </c>
      <c r="E16" s="35" t="s">
        <v>8</v>
      </c>
      <c r="F16" s="15">
        <f t="shared" ref="F16:F21" si="2">IF(E16="rozpočet",D16,0)</f>
        <v>60000</v>
      </c>
      <c r="G16" s="4">
        <f t="shared" ref="G16:G21" si="3">IF(E16="fond oprav",D16,0)</f>
        <v>0</v>
      </c>
      <c r="H16" s="8"/>
    </row>
    <row r="17" spans="1:8" x14ac:dyDescent="0.25">
      <c r="B17" s="49"/>
      <c r="C17" s="25" t="s">
        <v>12</v>
      </c>
      <c r="D17" s="4">
        <v>10000</v>
      </c>
      <c r="E17" s="35" t="s">
        <v>8</v>
      </c>
      <c r="F17" s="15">
        <f t="shared" si="2"/>
        <v>10000</v>
      </c>
      <c r="G17" s="4">
        <f t="shared" si="3"/>
        <v>0</v>
      </c>
      <c r="H17" s="8"/>
    </row>
    <row r="18" spans="1:8" x14ac:dyDescent="0.25">
      <c r="B18" s="49"/>
      <c r="C18" s="25" t="s">
        <v>13</v>
      </c>
      <c r="D18" s="4">
        <v>13500</v>
      </c>
      <c r="E18" s="35" t="s">
        <v>8</v>
      </c>
      <c r="F18" s="15">
        <f t="shared" si="2"/>
        <v>13500</v>
      </c>
      <c r="G18" s="4">
        <f t="shared" si="3"/>
        <v>0</v>
      </c>
      <c r="H18" s="8"/>
    </row>
    <row r="19" spans="1:8" x14ac:dyDescent="0.25">
      <c r="A19" s="1" t="s">
        <v>50</v>
      </c>
      <c r="B19" s="49"/>
      <c r="C19" s="55" t="s">
        <v>54</v>
      </c>
      <c r="D19" s="4">
        <v>300000</v>
      </c>
      <c r="E19" s="36" t="s">
        <v>8</v>
      </c>
      <c r="F19" s="15">
        <f t="shared" si="2"/>
        <v>300000</v>
      </c>
      <c r="G19" s="4">
        <f t="shared" si="3"/>
        <v>0</v>
      </c>
      <c r="H19" s="31" t="s">
        <v>37</v>
      </c>
    </row>
    <row r="20" spans="1:8" x14ac:dyDescent="0.25">
      <c r="A20" s="1" t="s">
        <v>51</v>
      </c>
      <c r="B20" s="49"/>
      <c r="C20" s="30" t="s">
        <v>28</v>
      </c>
      <c r="D20" s="4">
        <v>150000</v>
      </c>
      <c r="E20" s="47" t="s">
        <v>8</v>
      </c>
      <c r="F20" s="15">
        <f t="shared" si="2"/>
        <v>150000</v>
      </c>
      <c r="G20" s="4">
        <f t="shared" si="3"/>
        <v>0</v>
      </c>
      <c r="H20" s="8"/>
    </row>
    <row r="21" spans="1:8" ht="14.25" customHeight="1" x14ac:dyDescent="0.25">
      <c r="A21" s="1" t="s">
        <v>52</v>
      </c>
      <c r="B21" s="49"/>
      <c r="C21" s="30" t="s">
        <v>30</v>
      </c>
      <c r="D21" s="4">
        <v>850000</v>
      </c>
      <c r="E21" s="40" t="s">
        <v>9</v>
      </c>
      <c r="F21" s="15">
        <f t="shared" si="2"/>
        <v>0</v>
      </c>
      <c r="G21" s="4">
        <f t="shared" si="3"/>
        <v>850000</v>
      </c>
      <c r="H21" s="8"/>
    </row>
    <row r="22" spans="1:8" ht="15.75" thickBot="1" x14ac:dyDescent="0.3">
      <c r="B22" s="49"/>
      <c r="C22" s="6"/>
      <c r="D22" s="4"/>
      <c r="E22" s="22"/>
      <c r="F22" s="15"/>
      <c r="G22" s="4"/>
      <c r="H22" s="8"/>
    </row>
    <row r="23" spans="1:8" ht="15.75" thickBot="1" x14ac:dyDescent="0.3">
      <c r="B23" s="50"/>
      <c r="C23" s="12" t="s">
        <v>29</v>
      </c>
      <c r="D23" s="13"/>
      <c r="E23" s="24"/>
      <c r="F23" s="17">
        <f>SUM(F15:F22)</f>
        <v>553500</v>
      </c>
      <c r="G23" s="18">
        <f>SUM(G15:G22)</f>
        <v>850000</v>
      </c>
      <c r="H23" s="14"/>
    </row>
    <row r="24" spans="1:8" x14ac:dyDescent="0.25">
      <c r="B24" s="49">
        <v>2023</v>
      </c>
      <c r="C24" s="25" t="s">
        <v>10</v>
      </c>
      <c r="D24" s="4">
        <v>20000</v>
      </c>
      <c r="E24" s="35" t="s">
        <v>8</v>
      </c>
      <c r="F24" s="15">
        <f>IF(E24="rozpočet",D24,0)</f>
        <v>20000</v>
      </c>
      <c r="G24" s="4">
        <f>IF(E24="fond oprav",D24,0)</f>
        <v>0</v>
      </c>
      <c r="H24" s="26" t="s">
        <v>35</v>
      </c>
    </row>
    <row r="25" spans="1:8" x14ac:dyDescent="0.25">
      <c r="B25" s="49"/>
      <c r="C25" s="25" t="s">
        <v>11</v>
      </c>
      <c r="D25" s="4">
        <v>60000</v>
      </c>
      <c r="E25" s="35" t="s">
        <v>8</v>
      </c>
      <c r="F25" s="15">
        <f t="shared" ref="F25:F30" si="4">IF(E25="rozpočet",D25,0)</f>
        <v>60000</v>
      </c>
      <c r="G25" s="4">
        <f t="shared" ref="G25:G30" si="5">IF(E25="fond oprav",D25,0)</f>
        <v>0</v>
      </c>
      <c r="H25" s="8"/>
    </row>
    <row r="26" spans="1:8" x14ac:dyDescent="0.25">
      <c r="B26" s="49"/>
      <c r="C26" s="25" t="s">
        <v>12</v>
      </c>
      <c r="D26" s="4">
        <v>10000</v>
      </c>
      <c r="E26" s="35" t="s">
        <v>8</v>
      </c>
      <c r="F26" s="15">
        <f t="shared" si="4"/>
        <v>10000</v>
      </c>
      <c r="G26" s="4">
        <f t="shared" si="5"/>
        <v>0</v>
      </c>
      <c r="H26" s="8"/>
    </row>
    <row r="27" spans="1:8" x14ac:dyDescent="0.25">
      <c r="B27" s="49"/>
      <c r="C27" s="25" t="s">
        <v>13</v>
      </c>
      <c r="D27" s="4">
        <v>13500</v>
      </c>
      <c r="E27" s="35" t="s">
        <v>8</v>
      </c>
      <c r="F27" s="15">
        <f t="shared" si="4"/>
        <v>13500</v>
      </c>
      <c r="G27" s="4">
        <f t="shared" si="5"/>
        <v>0</v>
      </c>
      <c r="H27" s="8"/>
    </row>
    <row r="28" spans="1:8" x14ac:dyDescent="0.25">
      <c r="B28" s="49"/>
      <c r="C28" s="27" t="s">
        <v>16</v>
      </c>
      <c r="D28" s="4">
        <v>13500</v>
      </c>
      <c r="E28" s="35" t="s">
        <v>8</v>
      </c>
      <c r="F28" s="15">
        <f t="shared" si="4"/>
        <v>13500</v>
      </c>
      <c r="G28" s="4">
        <f t="shared" si="5"/>
        <v>0</v>
      </c>
      <c r="H28" s="28" t="s">
        <v>38</v>
      </c>
    </row>
    <row r="29" spans="1:8" x14ac:dyDescent="0.25">
      <c r="B29" s="49"/>
      <c r="C29" s="25" t="s">
        <v>17</v>
      </c>
      <c r="D29" s="4">
        <v>230000</v>
      </c>
      <c r="E29" s="35" t="s">
        <v>8</v>
      </c>
      <c r="F29" s="15">
        <f t="shared" si="4"/>
        <v>230000</v>
      </c>
      <c r="G29" s="4">
        <f t="shared" si="5"/>
        <v>0</v>
      </c>
      <c r="H29" s="56" t="s">
        <v>55</v>
      </c>
    </row>
    <row r="30" spans="1:8" x14ac:dyDescent="0.25">
      <c r="B30" s="49"/>
      <c r="C30" s="25" t="s">
        <v>18</v>
      </c>
      <c r="D30" s="4">
        <v>72000</v>
      </c>
      <c r="E30" s="35" t="s">
        <v>8</v>
      </c>
      <c r="F30" s="15">
        <f t="shared" si="4"/>
        <v>72000</v>
      </c>
      <c r="G30" s="4">
        <f t="shared" si="5"/>
        <v>0</v>
      </c>
      <c r="H30" s="56" t="s">
        <v>56</v>
      </c>
    </row>
    <row r="31" spans="1:8" x14ac:dyDescent="0.25">
      <c r="B31" s="49"/>
      <c r="C31" s="25" t="s">
        <v>19</v>
      </c>
      <c r="D31" s="4">
        <v>72000</v>
      </c>
      <c r="E31" s="35" t="s">
        <v>8</v>
      </c>
      <c r="F31" s="15">
        <f t="shared" ref="F31:F35" si="6">IF(E31="rozpočet",D31,0)</f>
        <v>72000</v>
      </c>
      <c r="G31" s="4">
        <f t="shared" ref="G31:G35" si="7">IF(E31="fond oprav",D31,0)</f>
        <v>0</v>
      </c>
      <c r="H31" s="56" t="s">
        <v>56</v>
      </c>
    </row>
    <row r="32" spans="1:8" x14ac:dyDescent="0.25">
      <c r="B32" s="49"/>
      <c r="C32" s="27" t="s">
        <v>20</v>
      </c>
      <c r="D32" s="4">
        <v>76000</v>
      </c>
      <c r="E32" s="38" t="s">
        <v>9</v>
      </c>
      <c r="F32" s="15">
        <f t="shared" si="6"/>
        <v>0</v>
      </c>
      <c r="G32" s="4">
        <f t="shared" si="7"/>
        <v>76000</v>
      </c>
      <c r="H32" s="28" t="s">
        <v>39</v>
      </c>
    </row>
    <row r="33" spans="2:8" x14ac:dyDescent="0.25">
      <c r="B33" s="49"/>
      <c r="C33" s="29" t="s">
        <v>21</v>
      </c>
      <c r="D33" s="4">
        <v>12000</v>
      </c>
      <c r="E33" s="38" t="s">
        <v>9</v>
      </c>
      <c r="F33" s="15">
        <f t="shared" si="6"/>
        <v>0</v>
      </c>
      <c r="G33" s="4">
        <f t="shared" si="7"/>
        <v>12000</v>
      </c>
      <c r="H33" s="57" t="s">
        <v>57</v>
      </c>
    </row>
    <row r="34" spans="2:8" x14ac:dyDescent="0.25">
      <c r="B34" s="49"/>
      <c r="C34" s="32" t="s">
        <v>34</v>
      </c>
      <c r="D34" s="4">
        <v>50000</v>
      </c>
      <c r="E34" s="39" t="s">
        <v>9</v>
      </c>
      <c r="F34" s="15">
        <f t="shared" si="6"/>
        <v>0</v>
      </c>
      <c r="G34" s="4">
        <f t="shared" si="7"/>
        <v>50000</v>
      </c>
      <c r="H34" s="57" t="s">
        <v>58</v>
      </c>
    </row>
    <row r="35" spans="2:8" x14ac:dyDescent="0.25">
      <c r="B35" s="49"/>
      <c r="C35" s="27" t="s">
        <v>14</v>
      </c>
      <c r="D35" s="4">
        <v>2500</v>
      </c>
      <c r="E35" s="35" t="s">
        <v>8</v>
      </c>
      <c r="F35" s="15">
        <f t="shared" si="6"/>
        <v>2500</v>
      </c>
      <c r="G35" s="4">
        <f t="shared" si="7"/>
        <v>0</v>
      </c>
      <c r="H35" s="58" t="s">
        <v>59</v>
      </c>
    </row>
    <row r="36" spans="2:8" ht="15.75" thickBot="1" x14ac:dyDescent="0.3">
      <c r="B36" s="49"/>
      <c r="C36" s="6"/>
      <c r="D36" s="4"/>
      <c r="E36" s="22"/>
      <c r="F36" s="15"/>
      <c r="G36" s="4"/>
      <c r="H36" s="8"/>
    </row>
    <row r="37" spans="2:8" ht="15.75" thickBot="1" x14ac:dyDescent="0.3">
      <c r="B37" s="50"/>
      <c r="C37" s="12" t="s">
        <v>29</v>
      </c>
      <c r="D37" s="13"/>
      <c r="E37" s="24"/>
      <c r="F37" s="17">
        <f>SUM(F24:F36)</f>
        <v>493500</v>
      </c>
      <c r="G37" s="18">
        <f>SUM(G24:G36)</f>
        <v>138000</v>
      </c>
      <c r="H37" s="14"/>
    </row>
    <row r="38" spans="2:8" x14ac:dyDescent="0.25">
      <c r="B38" s="48">
        <v>2024</v>
      </c>
      <c r="C38" s="33" t="s">
        <v>10</v>
      </c>
      <c r="D38" s="7">
        <v>20000</v>
      </c>
      <c r="E38" s="37" t="s">
        <v>8</v>
      </c>
      <c r="F38" s="15">
        <f>IF(E38="rozpočet",D38,0)</f>
        <v>20000</v>
      </c>
      <c r="G38" s="4">
        <f>IF(E38="fond oprav",D38,0)</f>
        <v>0</v>
      </c>
      <c r="H38" s="26" t="s">
        <v>35</v>
      </c>
    </row>
    <row r="39" spans="2:8" x14ac:dyDescent="0.25">
      <c r="B39" s="49"/>
      <c r="C39" s="25" t="s">
        <v>11</v>
      </c>
      <c r="D39" s="4">
        <v>60000</v>
      </c>
      <c r="E39" s="35" t="s">
        <v>8</v>
      </c>
      <c r="F39" s="15">
        <f t="shared" ref="F39:F43" si="8">IF(E39="rozpočet",D39,0)</f>
        <v>60000</v>
      </c>
      <c r="G39" s="4">
        <f t="shared" ref="G39:G43" si="9">IF(E39="fond oprav",D39,0)</f>
        <v>0</v>
      </c>
      <c r="H39" s="8"/>
    </row>
    <row r="40" spans="2:8" x14ac:dyDescent="0.25">
      <c r="B40" s="49"/>
      <c r="C40" s="25" t="s">
        <v>12</v>
      </c>
      <c r="D40" s="4">
        <v>10000</v>
      </c>
      <c r="E40" s="35" t="s">
        <v>8</v>
      </c>
      <c r="F40" s="15">
        <f t="shared" si="8"/>
        <v>10000</v>
      </c>
      <c r="G40" s="4">
        <f t="shared" si="9"/>
        <v>0</v>
      </c>
      <c r="H40" s="8"/>
    </row>
    <row r="41" spans="2:8" x14ac:dyDescent="0.25">
      <c r="B41" s="49"/>
      <c r="C41" s="25" t="s">
        <v>13</v>
      </c>
      <c r="D41" s="4">
        <v>13500</v>
      </c>
      <c r="E41" s="35" t="s">
        <v>8</v>
      </c>
      <c r="F41" s="15">
        <f t="shared" si="8"/>
        <v>13500</v>
      </c>
      <c r="G41" s="4">
        <f t="shared" si="9"/>
        <v>0</v>
      </c>
      <c r="H41" s="8"/>
    </row>
    <row r="42" spans="2:8" x14ac:dyDescent="0.25">
      <c r="B42" s="49"/>
      <c r="C42" s="27" t="s">
        <v>22</v>
      </c>
      <c r="D42" s="4">
        <v>16000</v>
      </c>
      <c r="E42" s="35" t="s">
        <v>8</v>
      </c>
      <c r="F42" s="15">
        <f t="shared" si="8"/>
        <v>16000</v>
      </c>
      <c r="G42" s="4">
        <f t="shared" si="9"/>
        <v>0</v>
      </c>
      <c r="H42" s="28" t="s">
        <v>40</v>
      </c>
    </row>
    <row r="43" spans="2:8" x14ac:dyDescent="0.25">
      <c r="B43" s="49"/>
      <c r="C43" s="29" t="s">
        <v>23</v>
      </c>
      <c r="D43" s="4">
        <v>30000</v>
      </c>
      <c r="E43" s="35" t="s">
        <v>8</v>
      </c>
      <c r="F43" s="15">
        <f t="shared" si="8"/>
        <v>30000</v>
      </c>
      <c r="G43" s="4">
        <f t="shared" si="9"/>
        <v>0</v>
      </c>
      <c r="H43" s="31" t="s">
        <v>41</v>
      </c>
    </row>
    <row r="44" spans="2:8" x14ac:dyDescent="0.25">
      <c r="B44" s="49"/>
      <c r="C44" s="34" t="s">
        <v>33</v>
      </c>
      <c r="D44" s="4">
        <v>270000</v>
      </c>
      <c r="E44" s="40" t="s">
        <v>9</v>
      </c>
      <c r="F44" s="15">
        <f t="shared" ref="F44" si="10">IF(E44="rozpočet",D44,0)</f>
        <v>0</v>
      </c>
      <c r="G44" s="4">
        <f t="shared" ref="G44" si="11">IF(E44="fond oprav",D44,0)</f>
        <v>270000</v>
      </c>
      <c r="H44" s="8"/>
    </row>
    <row r="45" spans="2:8" x14ac:dyDescent="0.25">
      <c r="B45" s="49"/>
      <c r="C45" s="30" t="s">
        <v>27</v>
      </c>
      <c r="D45" s="4">
        <v>100000</v>
      </c>
      <c r="E45" s="35" t="s">
        <v>8</v>
      </c>
      <c r="F45" s="15">
        <f t="shared" ref="F45" si="12">IF(E45="rozpočet",D45,0)</f>
        <v>100000</v>
      </c>
      <c r="G45" s="4">
        <f t="shared" ref="G45" si="13">IF(E45="fond oprav",D45,0)</f>
        <v>0</v>
      </c>
      <c r="H45" s="8"/>
    </row>
    <row r="46" spans="2:8" ht="15.75" thickBot="1" x14ac:dyDescent="0.3">
      <c r="B46" s="49"/>
      <c r="C46" s="6"/>
      <c r="D46" s="4"/>
      <c r="E46" s="22"/>
      <c r="F46" s="15"/>
      <c r="G46" s="4"/>
      <c r="H46" s="8"/>
    </row>
    <row r="47" spans="2:8" ht="15.75" thickBot="1" x14ac:dyDescent="0.3">
      <c r="B47" s="50"/>
      <c r="C47" s="12" t="s">
        <v>29</v>
      </c>
      <c r="D47" s="13"/>
      <c r="E47" s="24"/>
      <c r="F47" s="17">
        <f>SUM(F38:F46)</f>
        <v>249500</v>
      </c>
      <c r="G47" s="18">
        <f>SUM(G38:G46)</f>
        <v>270000</v>
      </c>
      <c r="H47" s="14"/>
    </row>
    <row r="48" spans="2:8" x14ac:dyDescent="0.25">
      <c r="B48" s="48">
        <v>2025</v>
      </c>
      <c r="C48" s="33" t="s">
        <v>10</v>
      </c>
      <c r="D48" s="7">
        <v>20000</v>
      </c>
      <c r="E48" s="37" t="s">
        <v>8</v>
      </c>
      <c r="F48" s="15">
        <f>IF(E48="rozpočet",D48,0)</f>
        <v>20000</v>
      </c>
      <c r="G48" s="4">
        <f>IF(E48="fond oprav",D48,0)</f>
        <v>0</v>
      </c>
      <c r="H48" s="26" t="s">
        <v>35</v>
      </c>
    </row>
    <row r="49" spans="2:8" x14ac:dyDescent="0.25">
      <c r="B49" s="49"/>
      <c r="C49" s="25" t="s">
        <v>11</v>
      </c>
      <c r="D49" s="4">
        <v>60000</v>
      </c>
      <c r="E49" s="35" t="s">
        <v>8</v>
      </c>
      <c r="F49" s="15">
        <f t="shared" ref="F49:F52" si="14">IF(E49="rozpočet",D49,0)</f>
        <v>60000</v>
      </c>
      <c r="G49" s="4">
        <f t="shared" ref="G49:G52" si="15">IF(E49="fond oprav",D49,0)</f>
        <v>0</v>
      </c>
      <c r="H49" s="8"/>
    </row>
    <row r="50" spans="2:8" x14ac:dyDescent="0.25">
      <c r="B50" s="49"/>
      <c r="C50" s="25" t="s">
        <v>12</v>
      </c>
      <c r="D50" s="4">
        <v>10000</v>
      </c>
      <c r="E50" s="35" t="s">
        <v>8</v>
      </c>
      <c r="F50" s="15">
        <f t="shared" si="14"/>
        <v>10000</v>
      </c>
      <c r="G50" s="4">
        <f t="shared" si="15"/>
        <v>0</v>
      </c>
      <c r="H50" s="8"/>
    </row>
    <row r="51" spans="2:8" x14ac:dyDescent="0.25">
      <c r="B51" s="49"/>
      <c r="C51" s="25" t="s">
        <v>13</v>
      </c>
      <c r="D51" s="4">
        <v>13500</v>
      </c>
      <c r="E51" s="35" t="s">
        <v>8</v>
      </c>
      <c r="F51" s="15">
        <f t="shared" si="14"/>
        <v>13500</v>
      </c>
      <c r="G51" s="4">
        <f t="shared" si="15"/>
        <v>0</v>
      </c>
      <c r="H51" s="8"/>
    </row>
    <row r="52" spans="2:8" x14ac:dyDescent="0.25">
      <c r="B52" s="49"/>
      <c r="C52" s="30" t="s">
        <v>25</v>
      </c>
      <c r="D52" s="4">
        <v>16000</v>
      </c>
      <c r="E52" s="35" t="s">
        <v>8</v>
      </c>
      <c r="F52" s="15">
        <f t="shared" si="14"/>
        <v>16000</v>
      </c>
      <c r="G52" s="4">
        <f t="shared" si="15"/>
        <v>0</v>
      </c>
      <c r="H52" s="31" t="s">
        <v>42</v>
      </c>
    </row>
    <row r="53" spans="2:8" x14ac:dyDescent="0.25">
      <c r="B53" s="49"/>
      <c r="C53" s="27" t="s">
        <v>14</v>
      </c>
      <c r="D53" s="4">
        <v>2500</v>
      </c>
      <c r="E53" s="23" t="s">
        <v>31</v>
      </c>
      <c r="F53" s="15">
        <f t="shared" ref="F53" si="16">IF(E53="rozpočet",D53,0)</f>
        <v>0</v>
      </c>
      <c r="G53" s="4">
        <f t="shared" ref="G53" si="17">IF(E53="fond oprav",D53,0)</f>
        <v>0</v>
      </c>
      <c r="H53" s="46" t="s">
        <v>48</v>
      </c>
    </row>
    <row r="54" spans="2:8" ht="15.75" thickBot="1" x14ac:dyDescent="0.3">
      <c r="B54" s="49"/>
      <c r="C54" s="6"/>
      <c r="D54" s="4"/>
      <c r="E54" s="22"/>
      <c r="F54" s="15"/>
      <c r="G54" s="4"/>
      <c r="H54" s="8"/>
    </row>
    <row r="55" spans="2:8" ht="15.75" thickBot="1" x14ac:dyDescent="0.3">
      <c r="B55" s="50"/>
      <c r="C55" s="12" t="s">
        <v>29</v>
      </c>
      <c r="D55" s="13"/>
      <c r="E55" s="24"/>
      <c r="F55" s="17">
        <f>SUM(F48:F54)</f>
        <v>119500</v>
      </c>
      <c r="G55" s="18">
        <f>SUM(G48:G54)</f>
        <v>0</v>
      </c>
      <c r="H55" s="14"/>
    </row>
    <row r="56" spans="2:8" x14ac:dyDescent="0.25">
      <c r="B56" s="3"/>
      <c r="C56" s="6"/>
      <c r="D56" s="4"/>
      <c r="E56" s="22"/>
      <c r="F56" s="15"/>
      <c r="G56" s="4"/>
      <c r="H56" s="8"/>
    </row>
    <row r="57" spans="2:8" x14ac:dyDescent="0.25">
      <c r="B57" s="3"/>
      <c r="C57" s="6"/>
      <c r="D57" s="4"/>
      <c r="E57" s="22"/>
      <c r="F57" s="15"/>
      <c r="G57" s="4"/>
      <c r="H57" s="8"/>
    </row>
    <row r="58" spans="2:8" x14ac:dyDescent="0.25">
      <c r="B58" s="3"/>
      <c r="C58" s="11" t="s">
        <v>1</v>
      </c>
      <c r="D58" s="4"/>
      <c r="E58" s="22"/>
      <c r="F58" s="15"/>
      <c r="G58" s="4"/>
      <c r="H58" s="8"/>
    </row>
    <row r="59" spans="2:8" x14ac:dyDescent="0.25">
      <c r="B59" s="3"/>
      <c r="C59" s="11" t="s">
        <v>0</v>
      </c>
      <c r="D59" s="4"/>
      <c r="E59" s="22"/>
      <c r="F59" s="15"/>
      <c r="G59" s="4"/>
      <c r="H59" s="8"/>
    </row>
    <row r="60" spans="2:8" x14ac:dyDescent="0.25">
      <c r="B60" s="3"/>
      <c r="C60" s="16" t="s">
        <v>32</v>
      </c>
      <c r="D60" s="4"/>
      <c r="E60" s="22"/>
      <c r="F60" s="15"/>
      <c r="G60" s="4"/>
      <c r="H60" s="8"/>
    </row>
    <row r="61" spans="2:8" x14ac:dyDescent="0.25">
      <c r="B61" s="3"/>
      <c r="C61" s="45" t="s">
        <v>45</v>
      </c>
      <c r="D61" s="4"/>
      <c r="E61" s="22"/>
      <c r="F61" s="15"/>
      <c r="G61" s="4"/>
      <c r="H61" s="8"/>
    </row>
    <row r="62" spans="2:8" x14ac:dyDescent="0.25">
      <c r="B62" s="3"/>
      <c r="C62" s="45" t="s">
        <v>46</v>
      </c>
      <c r="D62" s="4"/>
      <c r="E62" s="22"/>
      <c r="F62" s="15"/>
      <c r="G62" s="4"/>
      <c r="H62" s="8"/>
    </row>
    <row r="63" spans="2:8" x14ac:dyDescent="0.25">
      <c r="B63" s="3"/>
      <c r="C63" s="45" t="s">
        <v>47</v>
      </c>
      <c r="D63" s="4"/>
      <c r="E63" s="22"/>
      <c r="F63" s="15"/>
      <c r="G63" s="4"/>
      <c r="H63" s="8"/>
    </row>
  </sheetData>
  <mergeCells count="7">
    <mergeCell ref="B48:B55"/>
    <mergeCell ref="B38:B47"/>
    <mergeCell ref="B2:H2"/>
    <mergeCell ref="B1:H1"/>
    <mergeCell ref="B4:B14"/>
    <mergeCell ref="B15:B23"/>
    <mergeCell ref="B24:B37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2021-10-07T13:32:59Z</dcterms:modified>
</cp:coreProperties>
</file>