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Michal\Desktop\"/>
    </mc:Choice>
  </mc:AlternateContent>
  <xr:revisionPtr revIDLastSave="0" documentId="13_ncr:1_{EF0D6B69-CA16-4ACA-80FF-E0C25674F37C}" xr6:coauthVersionLast="47" xr6:coauthVersionMax="47" xr10:uidLastSave="{00000000-0000-0000-0000-000000000000}"/>
  <bookViews>
    <workbookView xWindow="-120" yWindow="-120" windowWidth="20730" windowHeight="11160" tabRatio="463" xr2:uid="{00000000-000D-0000-FFFF-FFFF00000000}"/>
  </bookViews>
  <sheets>
    <sheet name="Rozpočet rok 2020" sheetId="1" r:id="rId1"/>
    <sheet name="odměny" sheetId="3" r:id="rId2"/>
    <sheet name="Biokoridor" sheetId="4" r:id="rId3"/>
  </sheets>
  <definedNames>
    <definedName name="Excel_BuiltIn__FilterDatabase_2_1">#REF!</definedName>
    <definedName name="_xlnm.Print_Area" localSheetId="0">'Rozpočet rok 2020'!$A$1:$E$29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G3" i="4"/>
  <c r="B9" i="4"/>
  <c r="B12" i="4" s="1"/>
  <c r="B15" i="4" s="1"/>
  <c r="F2" i="4"/>
  <c r="I2" i="4" s="1"/>
  <c r="F3" i="4" l="1"/>
  <c r="F9" i="4" s="1"/>
  <c r="B10" i="1"/>
  <c r="B8" i="1"/>
  <c r="B15" i="1"/>
  <c r="B12" i="1"/>
  <c r="B7" i="1"/>
  <c r="D19" i="1" l="1"/>
  <c r="B19" i="1"/>
  <c r="C2" i="3"/>
  <c r="C4" i="3"/>
  <c r="D20" i="1"/>
  <c r="D27" i="1"/>
  <c r="B27" i="1"/>
  <c r="C3" i="3" l="1"/>
  <c r="C5" i="3" s="1"/>
</calcChain>
</file>

<file path=xl/sharedStrings.xml><?xml version="1.0" encoding="utf-8"?>
<sst xmlns="http://schemas.openxmlformats.org/spreadsheetml/2006/main" count="74" uniqueCount="59">
  <si>
    <t>Položka</t>
  </si>
  <si>
    <t>Poznámka</t>
  </si>
  <si>
    <t>Teplo - spotřeba + ohřev</t>
  </si>
  <si>
    <t>Elektřina spol. prostor</t>
  </si>
  <si>
    <t>Domácí telefon</t>
  </si>
  <si>
    <t>Výtah – elektřina</t>
  </si>
  <si>
    <t>Úklid domu</t>
  </si>
  <si>
    <t>Úklid garáží</t>
  </si>
  <si>
    <t>Odvoz odpadu</t>
  </si>
  <si>
    <t>Údržba chodníků a zeleně</t>
  </si>
  <si>
    <t>Pojistné</t>
  </si>
  <si>
    <t>Odměna správce</t>
  </si>
  <si>
    <t>Daň z nemovitostí – garáže – 1PP</t>
  </si>
  <si>
    <t>Daň z nemovitostí – garáže – 2PP</t>
  </si>
  <si>
    <t>Biokoridor – veřejná zeleň</t>
  </si>
  <si>
    <t>Údržba biokoridoru</t>
  </si>
  <si>
    <t>cena je stanovena dle smlouvy</t>
  </si>
  <si>
    <t>Náklady související se správou</t>
  </si>
  <si>
    <t>poštovné, právní a daň.poradenství</t>
  </si>
  <si>
    <t>Výnos z biokoridoru</t>
  </si>
  <si>
    <t>výnos dle smlouvy</t>
  </si>
  <si>
    <t>Rozdíl (záporný výsledek znamená, že náklady nejsou kryty výnosem)</t>
  </si>
  <si>
    <t>zálohy nebudou vybírány; případné vícenáklady budou hrazeny z mimořádných záloh</t>
  </si>
  <si>
    <t>Odměny</t>
  </si>
  <si>
    <t>Ročně</t>
  </si>
  <si>
    <t>HM</t>
  </si>
  <si>
    <t>SVJ ZP</t>
  </si>
  <si>
    <t>SVJ SP</t>
  </si>
  <si>
    <t>Vodné, stočné</t>
  </si>
  <si>
    <t>každý vlastník</t>
  </si>
  <si>
    <t>Biokoridor</t>
  </si>
  <si>
    <t>Dům A</t>
  </si>
  <si>
    <t>příjem</t>
  </si>
  <si>
    <t>podíl 72/510</t>
  </si>
  <si>
    <t>Příjem</t>
  </si>
  <si>
    <t>Náklady</t>
  </si>
  <si>
    <t>faktura</t>
  </si>
  <si>
    <t>Rozdíl</t>
  </si>
  <si>
    <t>zbývá dofakturovat</t>
  </si>
  <si>
    <t>Nový zůstatek</t>
  </si>
  <si>
    <t>Caltová</t>
  </si>
  <si>
    <t>lavička za zbytek, obnova zeleně</t>
  </si>
  <si>
    <t>Společenství vlastníků Zlonická 703/2, 190 00 Praha 9</t>
  </si>
  <si>
    <t>Servis, údržba, drobné opravy - technika</t>
  </si>
  <si>
    <t>Návrh rozpočtu 2022</t>
  </si>
  <si>
    <t>Návrh rozpočtu na rok 2023</t>
  </si>
  <si>
    <t>Předpokládané náklady roku 2022</t>
  </si>
  <si>
    <t>Návrh rozpočtu 2023</t>
  </si>
  <si>
    <t>MB Finance, domovník a výbor - účtováno jednotkově - 72BJ, 3NBJ a 2GJ zůstává</t>
  </si>
  <si>
    <t>* označením "beze změny" se rozumí shodné se zálohou plánovanou pro rok 2023</t>
  </si>
  <si>
    <t>dle smlouvy</t>
  </si>
  <si>
    <t>nastveno dle záloh PRE s 20% reservou</t>
  </si>
  <si>
    <t>nastaveno s 20% reservou</t>
  </si>
  <si>
    <t>Výtah – Q. servis+bezpečnostní telefon</t>
  </si>
  <si>
    <t>nastaveno s 20% reservou dle záloh od 06/22 do 06/23, 116tis zálohy</t>
  </si>
  <si>
    <t>dle smlouvy s  rezervou 20%</t>
  </si>
  <si>
    <t>bude upraveno dle čerpání z FO a investicí ROK 2023</t>
  </si>
  <si>
    <t>Provoz SVJ - administrativa, včetně PRODOMIA</t>
  </si>
  <si>
    <t>dle ročního rozpisu k 19/10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</si>
</sst>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č&quot;"/>
  </numFmts>
  <fonts count="11" x14ac:knownFonts="1">
    <font>
      <sz val="10"/>
      <name val="Arial"/>
      <family val="2"/>
      <charset val="238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.5"/>
      <name val="Times New Roman"/>
      <family val="1"/>
      <charset val="1"/>
    </font>
    <font>
      <b/>
      <sz val="10.5"/>
      <name val="Times New Roman"/>
      <family val="1"/>
      <charset val="1"/>
    </font>
    <font>
      <b/>
      <sz val="10"/>
      <name val="Arial"/>
      <family val="2"/>
      <charset val="238"/>
    </font>
    <font>
      <b/>
      <sz val="12"/>
      <color rgb="FFFF0000"/>
      <name val="Times New Roman"/>
      <family val="1"/>
      <charset val="1"/>
    </font>
    <font>
      <b/>
      <sz val="10"/>
      <color rgb="FFFF0000"/>
      <name val="Arial"/>
      <family val="2"/>
      <charset val="238"/>
    </font>
    <font>
      <sz val="10.5"/>
      <color rgb="FFFF0000"/>
      <name val="Times New Roman"/>
      <family val="1"/>
      <charset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4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4" fontId="2" fillId="0" borderId="2" xfId="0" applyNumberFormat="1" applyFont="1" applyFill="1" applyBorder="1"/>
    <xf numFmtId="0" fontId="3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/>
    <xf numFmtId="4" fontId="2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center"/>
    </xf>
    <xf numFmtId="164" fontId="0" fillId="0" borderId="0" xfId="0" applyNumberFormat="1" applyFont="1"/>
    <xf numFmtId="4" fontId="0" fillId="0" borderId="0" xfId="0" applyNumberFormat="1" applyFont="1"/>
    <xf numFmtId="0" fontId="5" fillId="0" borderId="0" xfId="0" applyFont="1"/>
    <xf numFmtId="4" fontId="0" fillId="0" borderId="0" xfId="0" applyNumberFormat="1"/>
    <xf numFmtId="4" fontId="1" fillId="0" borderId="3" xfId="0" applyNumberFormat="1" applyFont="1" applyFill="1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0" borderId="6" xfId="0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vertical="top"/>
    </xf>
    <xf numFmtId="4" fontId="1" fillId="0" borderId="6" xfId="0" applyNumberFormat="1" applyFont="1" applyFill="1" applyBorder="1" applyAlignment="1">
      <alignment vertical="top"/>
    </xf>
    <xf numFmtId="4" fontId="2" fillId="0" borderId="5" xfId="0" applyNumberFormat="1" applyFont="1" applyFill="1" applyBorder="1"/>
    <xf numFmtId="0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4" fontId="0" fillId="0" borderId="10" xfId="0" applyNumberFormat="1" applyBorder="1"/>
    <xf numFmtId="0" fontId="0" fillId="0" borderId="10" xfId="0" applyBorder="1"/>
    <xf numFmtId="4" fontId="0" fillId="0" borderId="11" xfId="0" applyNumberFormat="1" applyFont="1" applyFill="1" applyBorder="1" applyAlignment="1">
      <alignment vertical="top"/>
    </xf>
    <xf numFmtId="49" fontId="0" fillId="0" borderId="11" xfId="0" applyNumberFormat="1" applyBorder="1"/>
    <xf numFmtId="49" fontId="0" fillId="0" borderId="0" xfId="0" applyNumberFormat="1" applyAlignment="1">
      <alignment horizontal="right"/>
    </xf>
    <xf numFmtId="4" fontId="0" fillId="0" borderId="5" xfId="0" applyNumberFormat="1" applyFont="1" applyFill="1" applyBorder="1" applyAlignment="1">
      <alignment vertical="top"/>
    </xf>
    <xf numFmtId="4" fontId="0" fillId="0" borderId="7" xfId="0" applyNumberFormat="1" applyBorder="1"/>
    <xf numFmtId="17" fontId="0" fillId="0" borderId="10" xfId="0" applyNumberFormat="1" applyBorder="1"/>
    <xf numFmtId="4" fontId="5" fillId="0" borderId="11" xfId="0" applyNumberFormat="1" applyFont="1" applyBorder="1"/>
    <xf numFmtId="0" fontId="5" fillId="0" borderId="11" xfId="0" applyFont="1" applyBorder="1"/>
    <xf numFmtId="4" fontId="5" fillId="0" borderId="12" xfId="0" applyNumberFormat="1" applyFont="1" applyBorder="1"/>
    <xf numFmtId="0" fontId="1" fillId="2" borderId="1" xfId="0" applyFont="1" applyFill="1" applyBorder="1" applyAlignment="1">
      <alignment horizontal="left" vertical="top"/>
    </xf>
    <xf numFmtId="4" fontId="1" fillId="0" borderId="9" xfId="0" applyNumberFormat="1" applyFont="1" applyFill="1" applyBorder="1" applyAlignment="1">
      <alignment vertical="top"/>
    </xf>
    <xf numFmtId="4" fontId="6" fillId="0" borderId="5" xfId="0" applyNumberFormat="1" applyFont="1" applyFill="1" applyBorder="1"/>
    <xf numFmtId="0" fontId="8" fillId="0" borderId="8" xfId="0" applyFont="1" applyBorder="1" applyAlignment="1">
      <alignment horizontal="left" vertical="top" wrapText="1"/>
    </xf>
    <xf numFmtId="4" fontId="9" fillId="0" borderId="3" xfId="0" applyNumberFormat="1" applyFont="1" applyFill="1" applyBorder="1" applyAlignment="1">
      <alignment vertical="top"/>
    </xf>
    <xf numFmtId="0" fontId="0" fillId="0" borderId="5" xfId="0" applyFont="1" applyBorder="1"/>
    <xf numFmtId="4" fontId="10" fillId="0" borderId="3" xfId="0" applyNumberFormat="1" applyFont="1" applyFill="1" applyBorder="1" applyAlignment="1">
      <alignment vertical="top"/>
    </xf>
    <xf numFmtId="0" fontId="7" fillId="0" borderId="5" xfId="0" applyFont="1" applyBorder="1"/>
    <xf numFmtId="0" fontId="5" fillId="0" borderId="5" xfId="0" applyFont="1" applyBorder="1"/>
    <xf numFmtId="0" fontId="5" fillId="2" borderId="5" xfId="0" applyFont="1" applyFill="1" applyBorder="1"/>
    <xf numFmtId="4" fontId="9" fillId="0" borderId="9" xfId="0" applyNumberFormat="1" applyFont="1" applyFill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5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view="pageBreakPreview" zoomScale="60" zoomScaleNormal="100" workbookViewId="0">
      <selection activeCell="E21" sqref="E21"/>
    </sheetView>
  </sheetViews>
  <sheetFormatPr defaultColWidth="9" defaultRowHeight="15.75" x14ac:dyDescent="0.25"/>
  <cols>
    <col min="1" max="1" width="48.5703125" style="1" customWidth="1"/>
    <col min="2" max="2" width="22.85546875" style="2" customWidth="1"/>
    <col min="3" max="3" width="18.42578125" style="2" customWidth="1"/>
    <col min="4" max="4" width="18.28515625" style="2" customWidth="1"/>
    <col min="5" max="5" width="77.28515625" style="1" customWidth="1"/>
    <col min="6" max="16384" width="9" style="1"/>
  </cols>
  <sheetData>
    <row r="1" spans="1:5" x14ac:dyDescent="0.25">
      <c r="A1" s="3" t="s">
        <v>45</v>
      </c>
    </row>
    <row r="2" spans="1:5" x14ac:dyDescent="0.25">
      <c r="A2" s="3" t="s">
        <v>42</v>
      </c>
    </row>
    <row r="3" spans="1:5" x14ac:dyDescent="0.25">
      <c r="A3" s="3"/>
      <c r="B3" s="29"/>
    </row>
    <row r="4" spans="1:5" ht="31.5" x14ac:dyDescent="0.25">
      <c r="A4" s="4" t="s">
        <v>0</v>
      </c>
      <c r="B4" s="28" t="s">
        <v>46</v>
      </c>
      <c r="C4" s="5" t="s">
        <v>44</v>
      </c>
      <c r="D4" s="5" t="s">
        <v>47</v>
      </c>
      <c r="E4" s="26" t="s">
        <v>1</v>
      </c>
    </row>
    <row r="5" spans="1:5" x14ac:dyDescent="0.25">
      <c r="A5" s="45" t="s">
        <v>28</v>
      </c>
      <c r="B5" s="8">
        <v>630000</v>
      </c>
      <c r="C5" s="25">
        <v>650000</v>
      </c>
      <c r="D5" s="51">
        <v>780000</v>
      </c>
      <c r="E5" s="54" t="s">
        <v>52</v>
      </c>
    </row>
    <row r="6" spans="1:5" x14ac:dyDescent="0.25">
      <c r="A6" s="45" t="s">
        <v>2</v>
      </c>
      <c r="B6" s="8">
        <v>1080000</v>
      </c>
      <c r="C6" s="25">
        <v>1000000</v>
      </c>
      <c r="D6" s="51">
        <v>1400000</v>
      </c>
      <c r="E6" s="54" t="s">
        <v>52</v>
      </c>
    </row>
    <row r="7" spans="1:5" x14ac:dyDescent="0.25">
      <c r="A7" s="9" t="s">
        <v>3</v>
      </c>
      <c r="B7" s="8">
        <f>165153-15583</f>
        <v>149570</v>
      </c>
      <c r="C7" s="25">
        <v>200000</v>
      </c>
      <c r="D7" s="49">
        <v>240000</v>
      </c>
      <c r="E7" s="54" t="s">
        <v>54</v>
      </c>
    </row>
    <row r="8" spans="1:5" x14ac:dyDescent="0.25">
      <c r="A8" s="9" t="s">
        <v>43</v>
      </c>
      <c r="B8" s="8">
        <f>8000+(165605.2/8)*12+(43090/8)*12</f>
        <v>321042.80000000005</v>
      </c>
      <c r="C8" s="25">
        <v>500000</v>
      </c>
      <c r="D8" s="49">
        <v>500000</v>
      </c>
      <c r="E8" s="56" t="s">
        <v>56</v>
      </c>
    </row>
    <row r="9" spans="1:5" x14ac:dyDescent="0.25">
      <c r="A9" s="9" t="s">
        <v>4</v>
      </c>
      <c r="B9" s="8">
        <v>4000</v>
      </c>
      <c r="C9" s="25">
        <v>4000</v>
      </c>
      <c r="D9" s="49">
        <v>4000</v>
      </c>
      <c r="E9" s="52"/>
    </row>
    <row r="10" spans="1:5" x14ac:dyDescent="0.25">
      <c r="A10" s="9" t="s">
        <v>53</v>
      </c>
      <c r="B10" s="8">
        <f>6593.8*4+20000</f>
        <v>46375.199999999997</v>
      </c>
      <c r="C10" s="25">
        <v>60000</v>
      </c>
      <c r="D10" s="51">
        <v>60000</v>
      </c>
      <c r="E10" s="50"/>
    </row>
    <row r="11" spans="1:5" x14ac:dyDescent="0.25">
      <c r="A11" s="9" t="s">
        <v>5</v>
      </c>
      <c r="B11" s="8">
        <v>19500</v>
      </c>
      <c r="C11" s="25">
        <v>20000</v>
      </c>
      <c r="D11" s="49">
        <v>25000</v>
      </c>
      <c r="E11" s="53" t="s">
        <v>51</v>
      </c>
    </row>
    <row r="12" spans="1:5" x14ac:dyDescent="0.25">
      <c r="A12" s="9" t="s">
        <v>6</v>
      </c>
      <c r="B12" s="8">
        <f>12*2999.27</f>
        <v>35991.24</v>
      </c>
      <c r="C12" s="25">
        <v>50000</v>
      </c>
      <c r="D12" s="49">
        <v>69000</v>
      </c>
      <c r="E12" s="53" t="s">
        <v>55</v>
      </c>
    </row>
    <row r="13" spans="1:5" x14ac:dyDescent="0.25">
      <c r="A13" s="9" t="s">
        <v>7</v>
      </c>
      <c r="B13" s="8">
        <f>9*5100</f>
        <v>45900</v>
      </c>
      <c r="C13" s="25">
        <v>40000</v>
      </c>
      <c r="D13" s="49">
        <v>49000</v>
      </c>
      <c r="E13" s="53" t="s">
        <v>55</v>
      </c>
    </row>
    <row r="14" spans="1:5" x14ac:dyDescent="0.25">
      <c r="A14" s="9" t="s">
        <v>8</v>
      </c>
      <c r="B14" s="8">
        <v>96000</v>
      </c>
      <c r="C14" s="25">
        <v>95000</v>
      </c>
      <c r="D14" s="49">
        <v>180000</v>
      </c>
      <c r="E14" s="53" t="s">
        <v>58</v>
      </c>
    </row>
    <row r="15" spans="1:5" x14ac:dyDescent="0.25">
      <c r="A15" s="9" t="s">
        <v>9</v>
      </c>
      <c r="B15" s="8">
        <f>12*(362.95+3133.9)</f>
        <v>41962.2</v>
      </c>
      <c r="C15" s="25">
        <v>50000</v>
      </c>
      <c r="D15" s="49">
        <v>56000</v>
      </c>
      <c r="E15" s="53" t="s">
        <v>55</v>
      </c>
    </row>
    <row r="16" spans="1:5" x14ac:dyDescent="0.25">
      <c r="A16" s="9" t="s">
        <v>10</v>
      </c>
      <c r="B16" s="8">
        <v>49000</v>
      </c>
      <c r="C16" s="25">
        <v>50000</v>
      </c>
      <c r="D16" s="49">
        <v>52006</v>
      </c>
      <c r="E16" s="53" t="s">
        <v>50</v>
      </c>
    </row>
    <row r="17" spans="1:5" x14ac:dyDescent="0.25">
      <c r="A17" s="9" t="s">
        <v>57</v>
      </c>
      <c r="B17" s="8">
        <v>88000</v>
      </c>
      <c r="C17" s="25">
        <v>100000</v>
      </c>
      <c r="D17" s="49">
        <v>40000</v>
      </c>
      <c r="E17" s="50"/>
    </row>
    <row r="18" spans="1:5" s="2" customFormat="1" x14ac:dyDescent="0.25">
      <c r="A18" s="9" t="s">
        <v>11</v>
      </c>
      <c r="B18" s="8">
        <v>368300</v>
      </c>
      <c r="C18" s="46">
        <v>400000</v>
      </c>
      <c r="D18" s="55">
        <v>500000</v>
      </c>
      <c r="E18" s="57" t="s">
        <v>48</v>
      </c>
    </row>
    <row r="19" spans="1:5" x14ac:dyDescent="0.25">
      <c r="A19" s="7"/>
      <c r="B19" s="10">
        <f>SUM(B5:B18)</f>
        <v>2975641.4400000004</v>
      </c>
      <c r="C19" s="31">
        <v>3219000</v>
      </c>
      <c r="D19" s="47">
        <f>SUM(D5:D18)</f>
        <v>3955006</v>
      </c>
      <c r="E19" s="48"/>
    </row>
    <row r="20" spans="1:5" x14ac:dyDescent="0.25">
      <c r="A20" s="7" t="s">
        <v>12</v>
      </c>
      <c r="B20" s="8"/>
      <c r="C20" s="30"/>
      <c r="D20" s="30">
        <f>B20</f>
        <v>0</v>
      </c>
      <c r="E20" s="11" t="s">
        <v>29</v>
      </c>
    </row>
    <row r="21" spans="1:5" x14ac:dyDescent="0.25">
      <c r="A21" s="7" t="s">
        <v>13</v>
      </c>
      <c r="B21" s="8"/>
      <c r="C21" s="8"/>
      <c r="D21" s="8"/>
      <c r="E21" s="11"/>
    </row>
    <row r="22" spans="1:5" x14ac:dyDescent="0.25">
      <c r="A22" s="12"/>
      <c r="B22" s="13"/>
      <c r="C22" s="13"/>
      <c r="D22" s="13"/>
      <c r="E22" s="14"/>
    </row>
    <row r="23" spans="1:5" ht="31.5" x14ac:dyDescent="0.25">
      <c r="A23" s="4" t="s">
        <v>14</v>
      </c>
      <c r="B23" s="5" t="s">
        <v>46</v>
      </c>
      <c r="C23" s="5" t="s">
        <v>44</v>
      </c>
      <c r="D23" s="5" t="s">
        <v>47</v>
      </c>
      <c r="E23" s="6" t="s">
        <v>1</v>
      </c>
    </row>
    <row r="24" spans="1:5" x14ac:dyDescent="0.25">
      <c r="A24" s="7" t="s">
        <v>15</v>
      </c>
      <c r="B24" s="8">
        <v>-18228</v>
      </c>
      <c r="C24" s="8">
        <v>-18228</v>
      </c>
      <c r="D24" s="8">
        <v>-18228</v>
      </c>
      <c r="E24" s="11" t="s">
        <v>16</v>
      </c>
    </row>
    <row r="25" spans="1:5" x14ac:dyDescent="0.25">
      <c r="A25" s="7" t="s">
        <v>17</v>
      </c>
      <c r="B25" s="8">
        <v>0</v>
      </c>
      <c r="C25" s="8">
        <v>0</v>
      </c>
      <c r="D25" s="8">
        <v>0</v>
      </c>
      <c r="E25" s="11" t="s">
        <v>18</v>
      </c>
    </row>
    <row r="26" spans="1:5" x14ac:dyDescent="0.25">
      <c r="A26" s="7" t="s">
        <v>19</v>
      </c>
      <c r="B26" s="8">
        <v>18228</v>
      </c>
      <c r="C26" s="8">
        <v>18228</v>
      </c>
      <c r="D26" s="8">
        <v>18228</v>
      </c>
      <c r="E26" s="11" t="s">
        <v>20</v>
      </c>
    </row>
    <row r="27" spans="1:5" s="17" customFormat="1" ht="31.5" x14ac:dyDescent="0.25">
      <c r="A27" s="6" t="s">
        <v>21</v>
      </c>
      <c r="B27" s="15">
        <f>SUM(B24:B26)</f>
        <v>0</v>
      </c>
      <c r="C27" s="15">
        <v>0</v>
      </c>
      <c r="D27" s="15">
        <f>SUM(D24:D26)</f>
        <v>0</v>
      </c>
      <c r="E27" s="16" t="s">
        <v>22</v>
      </c>
    </row>
    <row r="28" spans="1:5" x14ac:dyDescent="0.25">
      <c r="A28" s="12"/>
      <c r="B28" s="18"/>
      <c r="C28" s="13"/>
      <c r="D28" s="18"/>
      <c r="E28" s="14"/>
    </row>
    <row r="29" spans="1:5" x14ac:dyDescent="0.25">
      <c r="A29" s="19" t="s">
        <v>49</v>
      </c>
    </row>
  </sheetData>
  <pageMargins left="0.47222222222222221" right="0" top="0.98402777777777772" bottom="0.98402777777777772" header="0.51180555555555551" footer="0.51180555555555551"/>
  <pageSetup paperSize="9" scale="77" firstPageNumber="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B8" sqref="B8"/>
    </sheetView>
  </sheetViews>
  <sheetFormatPr defaultColWidth="11.5703125" defaultRowHeight="12.75" x14ac:dyDescent="0.2"/>
  <sheetData>
    <row r="1" spans="1:3" x14ac:dyDescent="0.2">
      <c r="A1" t="s">
        <v>23</v>
      </c>
      <c r="C1" s="20" t="s">
        <v>24</v>
      </c>
    </row>
    <row r="2" spans="1:3" x14ac:dyDescent="0.2">
      <c r="A2" s="21" t="s">
        <v>25</v>
      </c>
      <c r="B2" s="22"/>
      <c r="C2" s="22">
        <f>B2*12</f>
        <v>0</v>
      </c>
    </row>
    <row r="3" spans="1:3" x14ac:dyDescent="0.2">
      <c r="A3" s="21" t="s">
        <v>26</v>
      </c>
      <c r="B3" s="22"/>
      <c r="C3" s="22">
        <f>B3*12</f>
        <v>0</v>
      </c>
    </row>
    <row r="4" spans="1:3" x14ac:dyDescent="0.2">
      <c r="A4" s="21" t="s">
        <v>27</v>
      </c>
      <c r="B4" s="22"/>
      <c r="C4" s="22">
        <f>B4*12</f>
        <v>0</v>
      </c>
    </row>
    <row r="5" spans="1:3" x14ac:dyDescent="0.2">
      <c r="A5" s="21"/>
      <c r="B5" s="22"/>
      <c r="C5" s="22">
        <f>SUM(C2:C3)</f>
        <v>0</v>
      </c>
    </row>
    <row r="6" spans="1:3" x14ac:dyDescent="0.2">
      <c r="A6" s="21"/>
    </row>
    <row r="8" spans="1:3" x14ac:dyDescent="0.2">
      <c r="B8" s="22"/>
    </row>
    <row r="9" spans="1:3" x14ac:dyDescent="0.2">
      <c r="A9" s="21"/>
      <c r="B9" s="22"/>
    </row>
    <row r="10" spans="1:3" x14ac:dyDescent="0.2">
      <c r="B10" s="22"/>
    </row>
  </sheetData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workbookViewId="0">
      <selection activeCell="F20" sqref="F20"/>
    </sheetView>
  </sheetViews>
  <sheetFormatPr defaultRowHeight="12.75" x14ac:dyDescent="0.2"/>
  <cols>
    <col min="1" max="1" width="14.5703125" customWidth="1"/>
    <col min="2" max="2" width="9.7109375" bestFit="1" customWidth="1"/>
    <col min="3" max="3" width="9.140625" style="32"/>
    <col min="6" max="6" width="10.42578125" bestFit="1" customWidth="1"/>
    <col min="7" max="7" width="18.42578125" bestFit="1" customWidth="1"/>
    <col min="10" max="10" width="11" bestFit="1" customWidth="1"/>
    <col min="257" max="257" width="14.5703125" customWidth="1"/>
    <col min="258" max="258" width="9.7109375" bestFit="1" customWidth="1"/>
    <col min="262" max="262" width="10.42578125" bestFit="1" customWidth="1"/>
    <col min="263" max="263" width="18.42578125" bestFit="1" customWidth="1"/>
    <col min="266" max="266" width="11" bestFit="1" customWidth="1"/>
    <col min="513" max="513" width="14.5703125" customWidth="1"/>
    <col min="514" max="514" width="9.7109375" bestFit="1" customWidth="1"/>
    <col min="518" max="518" width="10.42578125" bestFit="1" customWidth="1"/>
    <col min="519" max="519" width="18.42578125" bestFit="1" customWidth="1"/>
    <col min="522" max="522" width="11" bestFit="1" customWidth="1"/>
    <col min="769" max="769" width="14.5703125" customWidth="1"/>
    <col min="770" max="770" width="9.7109375" bestFit="1" customWidth="1"/>
    <col min="774" max="774" width="10.42578125" bestFit="1" customWidth="1"/>
    <col min="775" max="775" width="18.42578125" bestFit="1" customWidth="1"/>
    <col min="778" max="778" width="11" bestFit="1" customWidth="1"/>
    <col min="1025" max="1025" width="14.5703125" customWidth="1"/>
    <col min="1026" max="1026" width="9.7109375" bestFit="1" customWidth="1"/>
    <col min="1030" max="1030" width="10.42578125" bestFit="1" customWidth="1"/>
    <col min="1031" max="1031" width="18.42578125" bestFit="1" customWidth="1"/>
    <col min="1034" max="1034" width="11" bestFit="1" customWidth="1"/>
    <col min="1281" max="1281" width="14.5703125" customWidth="1"/>
    <col min="1282" max="1282" width="9.7109375" bestFit="1" customWidth="1"/>
    <col min="1286" max="1286" width="10.42578125" bestFit="1" customWidth="1"/>
    <col min="1287" max="1287" width="18.42578125" bestFit="1" customWidth="1"/>
    <col min="1290" max="1290" width="11" bestFit="1" customWidth="1"/>
    <col min="1537" max="1537" width="14.5703125" customWidth="1"/>
    <col min="1538" max="1538" width="9.7109375" bestFit="1" customWidth="1"/>
    <col min="1542" max="1542" width="10.42578125" bestFit="1" customWidth="1"/>
    <col min="1543" max="1543" width="18.42578125" bestFit="1" customWidth="1"/>
    <col min="1546" max="1546" width="11" bestFit="1" customWidth="1"/>
    <col min="1793" max="1793" width="14.5703125" customWidth="1"/>
    <col min="1794" max="1794" width="9.7109375" bestFit="1" customWidth="1"/>
    <col min="1798" max="1798" width="10.42578125" bestFit="1" customWidth="1"/>
    <col min="1799" max="1799" width="18.42578125" bestFit="1" customWidth="1"/>
    <col min="1802" max="1802" width="11" bestFit="1" customWidth="1"/>
    <col min="2049" max="2049" width="14.5703125" customWidth="1"/>
    <col min="2050" max="2050" width="9.7109375" bestFit="1" customWidth="1"/>
    <col min="2054" max="2054" width="10.42578125" bestFit="1" customWidth="1"/>
    <col min="2055" max="2055" width="18.42578125" bestFit="1" customWidth="1"/>
    <col min="2058" max="2058" width="11" bestFit="1" customWidth="1"/>
    <col min="2305" max="2305" width="14.5703125" customWidth="1"/>
    <col min="2306" max="2306" width="9.7109375" bestFit="1" customWidth="1"/>
    <col min="2310" max="2310" width="10.42578125" bestFit="1" customWidth="1"/>
    <col min="2311" max="2311" width="18.42578125" bestFit="1" customWidth="1"/>
    <col min="2314" max="2314" width="11" bestFit="1" customWidth="1"/>
    <col min="2561" max="2561" width="14.5703125" customWidth="1"/>
    <col min="2562" max="2562" width="9.7109375" bestFit="1" customWidth="1"/>
    <col min="2566" max="2566" width="10.42578125" bestFit="1" customWidth="1"/>
    <col min="2567" max="2567" width="18.42578125" bestFit="1" customWidth="1"/>
    <col min="2570" max="2570" width="11" bestFit="1" customWidth="1"/>
    <col min="2817" max="2817" width="14.5703125" customWidth="1"/>
    <col min="2818" max="2818" width="9.7109375" bestFit="1" customWidth="1"/>
    <col min="2822" max="2822" width="10.42578125" bestFit="1" customWidth="1"/>
    <col min="2823" max="2823" width="18.42578125" bestFit="1" customWidth="1"/>
    <col min="2826" max="2826" width="11" bestFit="1" customWidth="1"/>
    <col min="3073" max="3073" width="14.5703125" customWidth="1"/>
    <col min="3074" max="3074" width="9.7109375" bestFit="1" customWidth="1"/>
    <col min="3078" max="3078" width="10.42578125" bestFit="1" customWidth="1"/>
    <col min="3079" max="3079" width="18.42578125" bestFit="1" customWidth="1"/>
    <col min="3082" max="3082" width="11" bestFit="1" customWidth="1"/>
    <col min="3329" max="3329" width="14.5703125" customWidth="1"/>
    <col min="3330" max="3330" width="9.7109375" bestFit="1" customWidth="1"/>
    <col min="3334" max="3334" width="10.42578125" bestFit="1" customWidth="1"/>
    <col min="3335" max="3335" width="18.42578125" bestFit="1" customWidth="1"/>
    <col min="3338" max="3338" width="11" bestFit="1" customWidth="1"/>
    <col min="3585" max="3585" width="14.5703125" customWidth="1"/>
    <col min="3586" max="3586" width="9.7109375" bestFit="1" customWidth="1"/>
    <col min="3590" max="3590" width="10.42578125" bestFit="1" customWidth="1"/>
    <col min="3591" max="3591" width="18.42578125" bestFit="1" customWidth="1"/>
    <col min="3594" max="3594" width="11" bestFit="1" customWidth="1"/>
    <col min="3841" max="3841" width="14.5703125" customWidth="1"/>
    <col min="3842" max="3842" width="9.7109375" bestFit="1" customWidth="1"/>
    <col min="3846" max="3846" width="10.42578125" bestFit="1" customWidth="1"/>
    <col min="3847" max="3847" width="18.42578125" bestFit="1" customWidth="1"/>
    <col min="3850" max="3850" width="11" bestFit="1" customWidth="1"/>
    <col min="4097" max="4097" width="14.5703125" customWidth="1"/>
    <col min="4098" max="4098" width="9.7109375" bestFit="1" customWidth="1"/>
    <col min="4102" max="4102" width="10.42578125" bestFit="1" customWidth="1"/>
    <col min="4103" max="4103" width="18.42578125" bestFit="1" customWidth="1"/>
    <col min="4106" max="4106" width="11" bestFit="1" customWidth="1"/>
    <col min="4353" max="4353" width="14.5703125" customWidth="1"/>
    <col min="4354" max="4354" width="9.7109375" bestFit="1" customWidth="1"/>
    <col min="4358" max="4358" width="10.42578125" bestFit="1" customWidth="1"/>
    <col min="4359" max="4359" width="18.42578125" bestFit="1" customWidth="1"/>
    <col min="4362" max="4362" width="11" bestFit="1" customWidth="1"/>
    <col min="4609" max="4609" width="14.5703125" customWidth="1"/>
    <col min="4610" max="4610" width="9.7109375" bestFit="1" customWidth="1"/>
    <col min="4614" max="4614" width="10.42578125" bestFit="1" customWidth="1"/>
    <col min="4615" max="4615" width="18.42578125" bestFit="1" customWidth="1"/>
    <col min="4618" max="4618" width="11" bestFit="1" customWidth="1"/>
    <col min="4865" max="4865" width="14.5703125" customWidth="1"/>
    <col min="4866" max="4866" width="9.7109375" bestFit="1" customWidth="1"/>
    <col min="4870" max="4870" width="10.42578125" bestFit="1" customWidth="1"/>
    <col min="4871" max="4871" width="18.42578125" bestFit="1" customWidth="1"/>
    <col min="4874" max="4874" width="11" bestFit="1" customWidth="1"/>
    <col min="5121" max="5121" width="14.5703125" customWidth="1"/>
    <col min="5122" max="5122" width="9.7109375" bestFit="1" customWidth="1"/>
    <col min="5126" max="5126" width="10.42578125" bestFit="1" customWidth="1"/>
    <col min="5127" max="5127" width="18.42578125" bestFit="1" customWidth="1"/>
    <col min="5130" max="5130" width="11" bestFit="1" customWidth="1"/>
    <col min="5377" max="5377" width="14.5703125" customWidth="1"/>
    <col min="5378" max="5378" width="9.7109375" bestFit="1" customWidth="1"/>
    <col min="5382" max="5382" width="10.42578125" bestFit="1" customWidth="1"/>
    <col min="5383" max="5383" width="18.42578125" bestFit="1" customWidth="1"/>
    <col min="5386" max="5386" width="11" bestFit="1" customWidth="1"/>
    <col min="5633" max="5633" width="14.5703125" customWidth="1"/>
    <col min="5634" max="5634" width="9.7109375" bestFit="1" customWidth="1"/>
    <col min="5638" max="5638" width="10.42578125" bestFit="1" customWidth="1"/>
    <col min="5639" max="5639" width="18.42578125" bestFit="1" customWidth="1"/>
    <col min="5642" max="5642" width="11" bestFit="1" customWidth="1"/>
    <col min="5889" max="5889" width="14.5703125" customWidth="1"/>
    <col min="5890" max="5890" width="9.7109375" bestFit="1" customWidth="1"/>
    <col min="5894" max="5894" width="10.42578125" bestFit="1" customWidth="1"/>
    <col min="5895" max="5895" width="18.42578125" bestFit="1" customWidth="1"/>
    <col min="5898" max="5898" width="11" bestFit="1" customWidth="1"/>
    <col min="6145" max="6145" width="14.5703125" customWidth="1"/>
    <col min="6146" max="6146" width="9.7109375" bestFit="1" customWidth="1"/>
    <col min="6150" max="6150" width="10.42578125" bestFit="1" customWidth="1"/>
    <col min="6151" max="6151" width="18.42578125" bestFit="1" customWidth="1"/>
    <col min="6154" max="6154" width="11" bestFit="1" customWidth="1"/>
    <col min="6401" max="6401" width="14.5703125" customWidth="1"/>
    <col min="6402" max="6402" width="9.7109375" bestFit="1" customWidth="1"/>
    <col min="6406" max="6406" width="10.42578125" bestFit="1" customWidth="1"/>
    <col min="6407" max="6407" width="18.42578125" bestFit="1" customWidth="1"/>
    <col min="6410" max="6410" width="11" bestFit="1" customWidth="1"/>
    <col min="6657" max="6657" width="14.5703125" customWidth="1"/>
    <col min="6658" max="6658" width="9.7109375" bestFit="1" customWidth="1"/>
    <col min="6662" max="6662" width="10.42578125" bestFit="1" customWidth="1"/>
    <col min="6663" max="6663" width="18.42578125" bestFit="1" customWidth="1"/>
    <col min="6666" max="6666" width="11" bestFit="1" customWidth="1"/>
    <col min="6913" max="6913" width="14.5703125" customWidth="1"/>
    <col min="6914" max="6914" width="9.7109375" bestFit="1" customWidth="1"/>
    <col min="6918" max="6918" width="10.42578125" bestFit="1" customWidth="1"/>
    <col min="6919" max="6919" width="18.42578125" bestFit="1" customWidth="1"/>
    <col min="6922" max="6922" width="11" bestFit="1" customWidth="1"/>
    <col min="7169" max="7169" width="14.5703125" customWidth="1"/>
    <col min="7170" max="7170" width="9.7109375" bestFit="1" customWidth="1"/>
    <col min="7174" max="7174" width="10.42578125" bestFit="1" customWidth="1"/>
    <col min="7175" max="7175" width="18.42578125" bestFit="1" customWidth="1"/>
    <col min="7178" max="7178" width="11" bestFit="1" customWidth="1"/>
    <col min="7425" max="7425" width="14.5703125" customWidth="1"/>
    <col min="7426" max="7426" width="9.7109375" bestFit="1" customWidth="1"/>
    <col min="7430" max="7430" width="10.42578125" bestFit="1" customWidth="1"/>
    <col min="7431" max="7431" width="18.42578125" bestFit="1" customWidth="1"/>
    <col min="7434" max="7434" width="11" bestFit="1" customWidth="1"/>
    <col min="7681" max="7681" width="14.5703125" customWidth="1"/>
    <col min="7682" max="7682" width="9.7109375" bestFit="1" customWidth="1"/>
    <col min="7686" max="7686" width="10.42578125" bestFit="1" customWidth="1"/>
    <col min="7687" max="7687" width="18.42578125" bestFit="1" customWidth="1"/>
    <col min="7690" max="7690" width="11" bestFit="1" customWidth="1"/>
    <col min="7937" max="7937" width="14.5703125" customWidth="1"/>
    <col min="7938" max="7938" width="9.7109375" bestFit="1" customWidth="1"/>
    <col min="7942" max="7942" width="10.42578125" bestFit="1" customWidth="1"/>
    <col min="7943" max="7943" width="18.42578125" bestFit="1" customWidth="1"/>
    <col min="7946" max="7946" width="11" bestFit="1" customWidth="1"/>
    <col min="8193" max="8193" width="14.5703125" customWidth="1"/>
    <col min="8194" max="8194" width="9.7109375" bestFit="1" customWidth="1"/>
    <col min="8198" max="8198" width="10.42578125" bestFit="1" customWidth="1"/>
    <col min="8199" max="8199" width="18.42578125" bestFit="1" customWidth="1"/>
    <col min="8202" max="8202" width="11" bestFit="1" customWidth="1"/>
    <col min="8449" max="8449" width="14.5703125" customWidth="1"/>
    <col min="8450" max="8450" width="9.7109375" bestFit="1" customWidth="1"/>
    <col min="8454" max="8454" width="10.42578125" bestFit="1" customWidth="1"/>
    <col min="8455" max="8455" width="18.42578125" bestFit="1" customWidth="1"/>
    <col min="8458" max="8458" width="11" bestFit="1" customWidth="1"/>
    <col min="8705" max="8705" width="14.5703125" customWidth="1"/>
    <col min="8706" max="8706" width="9.7109375" bestFit="1" customWidth="1"/>
    <col min="8710" max="8710" width="10.42578125" bestFit="1" customWidth="1"/>
    <col min="8711" max="8711" width="18.42578125" bestFit="1" customWidth="1"/>
    <col min="8714" max="8714" width="11" bestFit="1" customWidth="1"/>
    <col min="8961" max="8961" width="14.5703125" customWidth="1"/>
    <col min="8962" max="8962" width="9.7109375" bestFit="1" customWidth="1"/>
    <col min="8966" max="8966" width="10.42578125" bestFit="1" customWidth="1"/>
    <col min="8967" max="8967" width="18.42578125" bestFit="1" customWidth="1"/>
    <col min="8970" max="8970" width="11" bestFit="1" customWidth="1"/>
    <col min="9217" max="9217" width="14.5703125" customWidth="1"/>
    <col min="9218" max="9218" width="9.7109375" bestFit="1" customWidth="1"/>
    <col min="9222" max="9222" width="10.42578125" bestFit="1" customWidth="1"/>
    <col min="9223" max="9223" width="18.42578125" bestFit="1" customWidth="1"/>
    <col min="9226" max="9226" width="11" bestFit="1" customWidth="1"/>
    <col min="9473" max="9473" width="14.5703125" customWidth="1"/>
    <col min="9474" max="9474" width="9.7109375" bestFit="1" customWidth="1"/>
    <col min="9478" max="9478" width="10.42578125" bestFit="1" customWidth="1"/>
    <col min="9479" max="9479" width="18.42578125" bestFit="1" customWidth="1"/>
    <col min="9482" max="9482" width="11" bestFit="1" customWidth="1"/>
    <col min="9729" max="9729" width="14.5703125" customWidth="1"/>
    <col min="9730" max="9730" width="9.7109375" bestFit="1" customWidth="1"/>
    <col min="9734" max="9734" width="10.42578125" bestFit="1" customWidth="1"/>
    <col min="9735" max="9735" width="18.42578125" bestFit="1" customWidth="1"/>
    <col min="9738" max="9738" width="11" bestFit="1" customWidth="1"/>
    <col min="9985" max="9985" width="14.5703125" customWidth="1"/>
    <col min="9986" max="9986" width="9.7109375" bestFit="1" customWidth="1"/>
    <col min="9990" max="9990" width="10.42578125" bestFit="1" customWidth="1"/>
    <col min="9991" max="9991" width="18.42578125" bestFit="1" customWidth="1"/>
    <col min="9994" max="9994" width="11" bestFit="1" customWidth="1"/>
    <col min="10241" max="10241" width="14.5703125" customWidth="1"/>
    <col min="10242" max="10242" width="9.7109375" bestFit="1" customWidth="1"/>
    <col min="10246" max="10246" width="10.42578125" bestFit="1" customWidth="1"/>
    <col min="10247" max="10247" width="18.42578125" bestFit="1" customWidth="1"/>
    <col min="10250" max="10250" width="11" bestFit="1" customWidth="1"/>
    <col min="10497" max="10497" width="14.5703125" customWidth="1"/>
    <col min="10498" max="10498" width="9.7109375" bestFit="1" customWidth="1"/>
    <col min="10502" max="10502" width="10.42578125" bestFit="1" customWidth="1"/>
    <col min="10503" max="10503" width="18.42578125" bestFit="1" customWidth="1"/>
    <col min="10506" max="10506" width="11" bestFit="1" customWidth="1"/>
    <col min="10753" max="10753" width="14.5703125" customWidth="1"/>
    <col min="10754" max="10754" width="9.7109375" bestFit="1" customWidth="1"/>
    <col min="10758" max="10758" width="10.42578125" bestFit="1" customWidth="1"/>
    <col min="10759" max="10759" width="18.42578125" bestFit="1" customWidth="1"/>
    <col min="10762" max="10762" width="11" bestFit="1" customWidth="1"/>
    <col min="11009" max="11009" width="14.5703125" customWidth="1"/>
    <col min="11010" max="11010" width="9.7109375" bestFit="1" customWidth="1"/>
    <col min="11014" max="11014" width="10.42578125" bestFit="1" customWidth="1"/>
    <col min="11015" max="11015" width="18.42578125" bestFit="1" customWidth="1"/>
    <col min="11018" max="11018" width="11" bestFit="1" customWidth="1"/>
    <col min="11265" max="11265" width="14.5703125" customWidth="1"/>
    <col min="11266" max="11266" width="9.7109375" bestFit="1" customWidth="1"/>
    <col min="11270" max="11270" width="10.42578125" bestFit="1" customWidth="1"/>
    <col min="11271" max="11271" width="18.42578125" bestFit="1" customWidth="1"/>
    <col min="11274" max="11274" width="11" bestFit="1" customWidth="1"/>
    <col min="11521" max="11521" width="14.5703125" customWidth="1"/>
    <col min="11522" max="11522" width="9.7109375" bestFit="1" customWidth="1"/>
    <col min="11526" max="11526" width="10.42578125" bestFit="1" customWidth="1"/>
    <col min="11527" max="11527" width="18.42578125" bestFit="1" customWidth="1"/>
    <col min="11530" max="11530" width="11" bestFit="1" customWidth="1"/>
    <col min="11777" max="11777" width="14.5703125" customWidth="1"/>
    <col min="11778" max="11778" width="9.7109375" bestFit="1" customWidth="1"/>
    <col min="11782" max="11782" width="10.42578125" bestFit="1" customWidth="1"/>
    <col min="11783" max="11783" width="18.42578125" bestFit="1" customWidth="1"/>
    <col min="11786" max="11786" width="11" bestFit="1" customWidth="1"/>
    <col min="12033" max="12033" width="14.5703125" customWidth="1"/>
    <col min="12034" max="12034" width="9.7109375" bestFit="1" customWidth="1"/>
    <col min="12038" max="12038" width="10.42578125" bestFit="1" customWidth="1"/>
    <col min="12039" max="12039" width="18.42578125" bestFit="1" customWidth="1"/>
    <col min="12042" max="12042" width="11" bestFit="1" customWidth="1"/>
    <col min="12289" max="12289" width="14.5703125" customWidth="1"/>
    <col min="12290" max="12290" width="9.7109375" bestFit="1" customWidth="1"/>
    <col min="12294" max="12294" width="10.42578125" bestFit="1" customWidth="1"/>
    <col min="12295" max="12295" width="18.42578125" bestFit="1" customWidth="1"/>
    <col min="12298" max="12298" width="11" bestFit="1" customWidth="1"/>
    <col min="12545" max="12545" width="14.5703125" customWidth="1"/>
    <col min="12546" max="12546" width="9.7109375" bestFit="1" customWidth="1"/>
    <col min="12550" max="12550" width="10.42578125" bestFit="1" customWidth="1"/>
    <col min="12551" max="12551" width="18.42578125" bestFit="1" customWidth="1"/>
    <col min="12554" max="12554" width="11" bestFit="1" customWidth="1"/>
    <col min="12801" max="12801" width="14.5703125" customWidth="1"/>
    <col min="12802" max="12802" width="9.7109375" bestFit="1" customWidth="1"/>
    <col min="12806" max="12806" width="10.42578125" bestFit="1" customWidth="1"/>
    <col min="12807" max="12807" width="18.42578125" bestFit="1" customWidth="1"/>
    <col min="12810" max="12810" width="11" bestFit="1" customWidth="1"/>
    <col min="13057" max="13057" width="14.5703125" customWidth="1"/>
    <col min="13058" max="13058" width="9.7109375" bestFit="1" customWidth="1"/>
    <col min="13062" max="13062" width="10.42578125" bestFit="1" customWidth="1"/>
    <col min="13063" max="13063" width="18.42578125" bestFit="1" customWidth="1"/>
    <col min="13066" max="13066" width="11" bestFit="1" customWidth="1"/>
    <col min="13313" max="13313" width="14.5703125" customWidth="1"/>
    <col min="13314" max="13314" width="9.7109375" bestFit="1" customWidth="1"/>
    <col min="13318" max="13318" width="10.42578125" bestFit="1" customWidth="1"/>
    <col min="13319" max="13319" width="18.42578125" bestFit="1" customWidth="1"/>
    <col min="13322" max="13322" width="11" bestFit="1" customWidth="1"/>
    <col min="13569" max="13569" width="14.5703125" customWidth="1"/>
    <col min="13570" max="13570" width="9.7109375" bestFit="1" customWidth="1"/>
    <col min="13574" max="13574" width="10.42578125" bestFit="1" customWidth="1"/>
    <col min="13575" max="13575" width="18.42578125" bestFit="1" customWidth="1"/>
    <col min="13578" max="13578" width="11" bestFit="1" customWidth="1"/>
    <col min="13825" max="13825" width="14.5703125" customWidth="1"/>
    <col min="13826" max="13826" width="9.7109375" bestFit="1" customWidth="1"/>
    <col min="13830" max="13830" width="10.42578125" bestFit="1" customWidth="1"/>
    <col min="13831" max="13831" width="18.42578125" bestFit="1" customWidth="1"/>
    <col min="13834" max="13834" width="11" bestFit="1" customWidth="1"/>
    <col min="14081" max="14081" width="14.5703125" customWidth="1"/>
    <col min="14082" max="14082" width="9.7109375" bestFit="1" customWidth="1"/>
    <col min="14086" max="14086" width="10.42578125" bestFit="1" customWidth="1"/>
    <col min="14087" max="14087" width="18.42578125" bestFit="1" customWidth="1"/>
    <col min="14090" max="14090" width="11" bestFit="1" customWidth="1"/>
    <col min="14337" max="14337" width="14.5703125" customWidth="1"/>
    <col min="14338" max="14338" width="9.7109375" bestFit="1" customWidth="1"/>
    <col min="14342" max="14342" width="10.42578125" bestFit="1" customWidth="1"/>
    <col min="14343" max="14343" width="18.42578125" bestFit="1" customWidth="1"/>
    <col min="14346" max="14346" width="11" bestFit="1" customWidth="1"/>
    <col min="14593" max="14593" width="14.5703125" customWidth="1"/>
    <col min="14594" max="14594" width="9.7109375" bestFit="1" customWidth="1"/>
    <col min="14598" max="14598" width="10.42578125" bestFit="1" customWidth="1"/>
    <col min="14599" max="14599" width="18.42578125" bestFit="1" customWidth="1"/>
    <col min="14602" max="14602" width="11" bestFit="1" customWidth="1"/>
    <col min="14849" max="14849" width="14.5703125" customWidth="1"/>
    <col min="14850" max="14850" width="9.7109375" bestFit="1" customWidth="1"/>
    <col min="14854" max="14854" width="10.42578125" bestFit="1" customWidth="1"/>
    <col min="14855" max="14855" width="18.42578125" bestFit="1" customWidth="1"/>
    <col min="14858" max="14858" width="11" bestFit="1" customWidth="1"/>
    <col min="15105" max="15105" width="14.5703125" customWidth="1"/>
    <col min="15106" max="15106" width="9.7109375" bestFit="1" customWidth="1"/>
    <col min="15110" max="15110" width="10.42578125" bestFit="1" customWidth="1"/>
    <col min="15111" max="15111" width="18.42578125" bestFit="1" customWidth="1"/>
    <col min="15114" max="15114" width="11" bestFit="1" customWidth="1"/>
    <col min="15361" max="15361" width="14.5703125" customWidth="1"/>
    <col min="15362" max="15362" width="9.7109375" bestFit="1" customWidth="1"/>
    <col min="15366" max="15366" width="10.42578125" bestFit="1" customWidth="1"/>
    <col min="15367" max="15367" width="18.42578125" bestFit="1" customWidth="1"/>
    <col min="15370" max="15370" width="11" bestFit="1" customWidth="1"/>
    <col min="15617" max="15617" width="14.5703125" customWidth="1"/>
    <col min="15618" max="15618" width="9.7109375" bestFit="1" customWidth="1"/>
    <col min="15622" max="15622" width="10.42578125" bestFit="1" customWidth="1"/>
    <col min="15623" max="15623" width="18.42578125" bestFit="1" customWidth="1"/>
    <col min="15626" max="15626" width="11" bestFit="1" customWidth="1"/>
    <col min="15873" max="15873" width="14.5703125" customWidth="1"/>
    <col min="15874" max="15874" width="9.7109375" bestFit="1" customWidth="1"/>
    <col min="15878" max="15878" width="10.42578125" bestFit="1" customWidth="1"/>
    <col min="15879" max="15879" width="18.42578125" bestFit="1" customWidth="1"/>
    <col min="15882" max="15882" width="11" bestFit="1" customWidth="1"/>
    <col min="16129" max="16129" width="14.5703125" customWidth="1"/>
    <col min="16130" max="16130" width="9.7109375" bestFit="1" customWidth="1"/>
    <col min="16134" max="16134" width="10.42578125" bestFit="1" customWidth="1"/>
    <col min="16135" max="16135" width="18.42578125" bestFit="1" customWidth="1"/>
    <col min="16138" max="16138" width="11" bestFit="1" customWidth="1"/>
  </cols>
  <sheetData>
    <row r="1" spans="1:10" x14ac:dyDescent="0.2">
      <c r="F1" s="23" t="s">
        <v>30</v>
      </c>
      <c r="G1" s="33" t="s">
        <v>31</v>
      </c>
    </row>
    <row r="2" spans="1:10" ht="13.5" thickBot="1" x14ac:dyDescent="0.25">
      <c r="A2" s="23" t="s">
        <v>30</v>
      </c>
      <c r="B2" s="20" t="s">
        <v>31</v>
      </c>
      <c r="F2" s="34">
        <f>B3</f>
        <v>0</v>
      </c>
      <c r="G2" s="35" t="s">
        <v>32</v>
      </c>
      <c r="I2">
        <f>ROUND(F2/72,2)</f>
        <v>0</v>
      </c>
      <c r="J2" t="s">
        <v>33</v>
      </c>
    </row>
    <row r="3" spans="1:10" x14ac:dyDescent="0.2">
      <c r="A3" t="s">
        <v>34</v>
      </c>
      <c r="B3" s="24"/>
      <c r="F3" s="36">
        <f>B4</f>
        <v>0</v>
      </c>
      <c r="G3" s="37">
        <f>C4</f>
        <v>0</v>
      </c>
    </row>
    <row r="4" spans="1:10" x14ac:dyDescent="0.2">
      <c r="A4" t="s">
        <v>35</v>
      </c>
      <c r="B4" s="24"/>
      <c r="C4" s="38"/>
      <c r="D4" t="s">
        <v>36</v>
      </c>
      <c r="E4" s="38"/>
      <c r="F4" s="39"/>
      <c r="G4" s="27"/>
    </row>
    <row r="5" spans="1:10" x14ac:dyDescent="0.2">
      <c r="B5" s="24"/>
      <c r="D5" t="s">
        <v>36</v>
      </c>
      <c r="E5" s="38"/>
      <c r="F5" s="39"/>
      <c r="G5" s="27"/>
    </row>
    <row r="6" spans="1:10" x14ac:dyDescent="0.2">
      <c r="B6" s="24"/>
      <c r="D6" t="s">
        <v>36</v>
      </c>
      <c r="E6" s="38"/>
      <c r="F6" s="39"/>
      <c r="G6" s="27"/>
    </row>
    <row r="7" spans="1:10" x14ac:dyDescent="0.2">
      <c r="B7" s="24"/>
      <c r="D7" t="s">
        <v>36</v>
      </c>
      <c r="E7" s="38"/>
      <c r="F7" s="39"/>
      <c r="G7" s="27"/>
    </row>
    <row r="8" spans="1:10" ht="13.5" thickBot="1" x14ac:dyDescent="0.25">
      <c r="B8" s="40"/>
      <c r="D8" t="s">
        <v>36</v>
      </c>
      <c r="E8" s="38"/>
      <c r="F8" s="34"/>
      <c r="G8" s="41"/>
    </row>
    <row r="9" spans="1:10" x14ac:dyDescent="0.2">
      <c r="A9" t="s">
        <v>37</v>
      </c>
      <c r="B9" s="24">
        <f>SUM(B3:B8)</f>
        <v>0</v>
      </c>
      <c r="F9" s="42">
        <f>SUM(F2:F8)</f>
        <v>0</v>
      </c>
      <c r="G9" s="43" t="s">
        <v>38</v>
      </c>
    </row>
    <row r="11" spans="1:10" ht="13.5" thickBot="1" x14ac:dyDescent="0.25">
      <c r="B11" s="24"/>
      <c r="D11" t="s">
        <v>36</v>
      </c>
      <c r="E11" s="38"/>
    </row>
    <row r="12" spans="1:10" ht="13.5" thickBot="1" x14ac:dyDescent="0.25">
      <c r="A12" s="23" t="s">
        <v>39</v>
      </c>
      <c r="B12" s="44">
        <f>B9+B11</f>
        <v>0</v>
      </c>
    </row>
    <row r="13" spans="1:10" x14ac:dyDescent="0.2">
      <c r="B13" s="24"/>
      <c r="D13" t="s">
        <v>40</v>
      </c>
    </row>
    <row r="14" spans="1:10" ht="13.5" thickBot="1" x14ac:dyDescent="0.25">
      <c r="B14" s="24"/>
      <c r="D14" t="s">
        <v>36</v>
      </c>
    </row>
    <row r="15" spans="1:10" ht="13.5" thickBot="1" x14ac:dyDescent="0.25">
      <c r="B15" s="44">
        <f>SUM(B12:B14)</f>
        <v>0</v>
      </c>
    </row>
    <row r="18" spans="2:2" x14ac:dyDescent="0.2">
      <c r="B18" t="s">
        <v>41</v>
      </c>
    </row>
  </sheetData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Rozpočet rok 2020</vt:lpstr>
      <vt:lpstr>odměny</vt:lpstr>
      <vt:lpstr>Biokoridor</vt:lpstr>
      <vt:lpstr>'Rozpočet rok 2020'!Oblast_tisku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Michal</cp:lastModifiedBy>
  <cp:lastPrinted>2021-08-25T14:16:20Z</cp:lastPrinted>
  <dcterms:created xsi:type="dcterms:W3CDTF">2013-11-11T11:39:08Z</dcterms:created>
  <dcterms:modified xsi:type="dcterms:W3CDTF">2022-10-19T18:11:13Z</dcterms:modified>
</cp:coreProperties>
</file>